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1" sheetId="3" r:id="rId2"/>
  </sheets>
  <definedNames>
    <definedName name="_xlnm.Print_Titles" localSheetId="0">Sheet2!$4:$4</definedName>
  </definedNames>
  <calcPr calcId="144525"/>
</workbook>
</file>

<file path=xl/sharedStrings.xml><?xml version="1.0" encoding="utf-8"?>
<sst xmlns="http://schemas.openxmlformats.org/spreadsheetml/2006/main" count="534" uniqueCount="291">
  <si>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</si>
  <si>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昆明市档案馆接收档案单位及档案门类一览表</t>
    </r>
  </si>
  <si>
    <r>
      <rPr>
        <sz val="14"/>
        <color theme="1"/>
        <rFont val="楷体_GB2312"/>
        <charset val="134"/>
      </rPr>
      <t>（征求意见稿）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</si>
  <si>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</si>
  <si>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单位名称</t>
    </r>
  </si>
  <si>
    <r>
      <rPr>
        <sz val="11"/>
        <rFont val="黑体"/>
        <charset val="134"/>
      </rPr>
      <t>进馆档案门类</t>
    </r>
  </si>
  <si>
    <r>
      <rPr>
        <sz val="11"/>
        <rFont val="黑体"/>
        <charset val="134"/>
      </rPr>
      <t>备注</t>
    </r>
  </si>
  <si>
    <r>
      <rPr>
        <b/>
        <sz val="11"/>
        <rFont val="仿宋_GB2312"/>
        <charset val="134"/>
      </rPr>
      <t>一、中共昆明市委机构</t>
    </r>
  </si>
  <si>
    <r>
      <rPr>
        <sz val="11"/>
        <rFont val="仿宋_GB2312"/>
        <charset val="134"/>
      </rPr>
      <t>中共昆明市委办公室（昆明市档案局）</t>
    </r>
  </si>
  <si>
    <t>文书档案、科技档案、人事档案（已故干部档案）、专业档案、照片档案、录音档案、录像档案、公务电子邮件档案、网页信息档案、社交媒体档案、实物档案</t>
  </si>
  <si>
    <r>
      <rPr>
        <sz val="11"/>
        <rFont val="仿宋_GB2312"/>
        <charset val="134"/>
      </rPr>
      <t>中共昆明市委组织部（昆明市公务员局）</t>
    </r>
  </si>
  <si>
    <r>
      <rPr>
        <sz val="11"/>
        <rFont val="仿宋_GB2312"/>
        <charset val="134"/>
      </rPr>
      <t>中共昆明市委宣传部〔昆明市政府新闻办公室，昆明市新闻出版（版权）局〕</t>
    </r>
  </si>
  <si>
    <r>
      <rPr>
        <sz val="11"/>
        <rFont val="仿宋_GB2312"/>
        <charset val="134"/>
      </rPr>
      <t>文书档案、科技档案、人事档案（已故干部档案）、专业档案、照片档案、录音档案、录像档案、公务电子邮件档案、网页信息档案、社交媒体档案、实物档案</t>
    </r>
  </si>
  <si>
    <r>
      <rPr>
        <sz val="11"/>
        <rFont val="仿宋_GB2312"/>
        <charset val="134"/>
      </rPr>
      <t>中共昆明市委统一战线工作部〔昆明市委台湾工作办公室（市政府台湾事务办公室），昆明市政府侨务办公室〕</t>
    </r>
  </si>
  <si>
    <r>
      <rPr>
        <sz val="11"/>
        <rFont val="仿宋_GB2312"/>
        <charset val="134"/>
      </rPr>
      <t>中共昆明市委政法委员会</t>
    </r>
  </si>
  <si>
    <r>
      <rPr>
        <sz val="11"/>
        <rFont val="仿宋_GB2312"/>
        <charset val="134"/>
      </rPr>
      <t>中共昆明市委社会工作委员会（昆明市社会建设工作办公室）</t>
    </r>
  </si>
  <si>
    <r>
      <rPr>
        <sz val="11"/>
        <rFont val="仿宋_GB2312"/>
        <charset val="134"/>
      </rPr>
      <t>中共昆明市委政策研究室</t>
    </r>
  </si>
  <si>
    <r>
      <rPr>
        <sz val="11"/>
        <rFont val="仿宋_GB2312"/>
        <charset val="134"/>
      </rPr>
      <t>中共昆明市委网络安全和信息化委员会办公室（昆明市互联网信息办公室）</t>
    </r>
  </si>
  <si>
    <r>
      <rPr>
        <sz val="11"/>
        <rFont val="仿宋_GB2312"/>
        <charset val="134"/>
      </rPr>
      <t>中共昆明市委机构编制委员会办公室</t>
    </r>
  </si>
  <si>
    <r>
      <rPr>
        <sz val="11"/>
        <rFont val="仿宋_GB2312"/>
        <charset val="134"/>
      </rPr>
      <t>中共昆明市委市直机关工作委员会</t>
    </r>
  </si>
  <si>
    <r>
      <rPr>
        <sz val="11"/>
        <rFont val="仿宋_GB2312"/>
        <charset val="134"/>
      </rPr>
      <t>中共昆明市委保密委员会办公室（昆明市国家保密局）</t>
    </r>
  </si>
  <si>
    <r>
      <rPr>
        <sz val="11"/>
        <rFont val="仿宋_GB2312"/>
        <charset val="134"/>
      </rPr>
      <t>中共昆明市委机要局（昆明市国家密码管理局）</t>
    </r>
  </si>
  <si>
    <r>
      <rPr>
        <sz val="11"/>
        <rFont val="仿宋_GB2312"/>
        <charset val="134"/>
      </rPr>
      <t>中共昆明市委巡察工作领导小组办公室（中共昆明市委巡视工作联络办公室）</t>
    </r>
  </si>
  <si>
    <r>
      <rPr>
        <sz val="11"/>
        <rFont val="仿宋_GB2312"/>
        <charset val="134"/>
      </rPr>
      <t>中共昆明市委老干部局</t>
    </r>
  </si>
  <si>
    <r>
      <rPr>
        <sz val="11"/>
        <rFont val="仿宋_GB2312"/>
        <charset val="134"/>
      </rPr>
      <t>中共昆明市委党史研究室</t>
    </r>
  </si>
  <si>
    <r>
      <rPr>
        <sz val="11"/>
        <rFont val="仿宋_GB2312"/>
        <charset val="134"/>
      </rPr>
      <t>中共昆明市委党校</t>
    </r>
  </si>
  <si>
    <r>
      <rPr>
        <sz val="11"/>
        <rFont val="仿宋_GB2312"/>
        <charset val="134"/>
      </rPr>
      <t>文书档案、科技档案、人事档案（已故干部档案）、照片档案、录音档案、录像档案、公务电子邮件档案、网页信息档案、社交媒体档案、实物档案</t>
    </r>
  </si>
  <si>
    <r>
      <rPr>
        <sz val="11"/>
        <rFont val="仿宋_GB2312"/>
        <charset val="134"/>
      </rPr>
      <t>昆明报业传媒集团（昆明日报社）</t>
    </r>
  </si>
  <si>
    <r>
      <rPr>
        <b/>
        <sz val="11"/>
        <rFont val="仿宋_GB2312"/>
        <charset val="134"/>
      </rPr>
      <t>二、昆明市人大及其常委会机构</t>
    </r>
  </si>
  <si>
    <r>
      <rPr>
        <sz val="11"/>
        <rFont val="仿宋_GB2312"/>
        <charset val="134"/>
      </rPr>
      <t>昆明市人民代表大会常务委员会办公室</t>
    </r>
  </si>
  <si>
    <r>
      <rPr>
        <b/>
        <sz val="11"/>
        <rFont val="仿宋_GB2312"/>
        <charset val="134"/>
      </rPr>
      <t>三、昆明市人民政府机构</t>
    </r>
  </si>
  <si>
    <r>
      <rPr>
        <sz val="11"/>
        <rFont val="仿宋_GB2312"/>
        <charset val="134"/>
      </rPr>
      <t>昆明市人民政府办公室（昆明市人民政府参事室）</t>
    </r>
  </si>
  <si>
    <r>
      <rPr>
        <sz val="11"/>
        <rFont val="仿宋_GB2312"/>
        <charset val="134"/>
      </rPr>
      <t>文书档案、科技档案、人事档案（已故干部档案）、专业档案、照片档案、录音档案、录像档案、业务数据档案、公务电子邮件档案、网页信息档案、社交媒体档案、实物档案</t>
    </r>
  </si>
  <si>
    <r>
      <rPr>
        <sz val="11"/>
        <rFont val="仿宋_GB2312"/>
        <charset val="134"/>
      </rPr>
      <t>昆明市发展和改革委员会（昆明市粮食和物资储备局，昆明市能源局）</t>
    </r>
  </si>
  <si>
    <r>
      <rPr>
        <sz val="11"/>
        <rFont val="仿宋_GB2312"/>
        <charset val="134"/>
      </rPr>
      <t>昆明市工业和信息化局（昆明市无线电管理办公室，昆明市中小企业局，昆明市大数据管理局）</t>
    </r>
  </si>
  <si>
    <r>
      <rPr>
        <sz val="11"/>
        <rFont val="仿宋_GB2312"/>
        <charset val="134"/>
      </rPr>
      <t>昆明市教育体育局</t>
    </r>
  </si>
  <si>
    <r>
      <rPr>
        <sz val="11"/>
        <rFont val="仿宋_GB2312"/>
        <charset val="134"/>
      </rPr>
      <t>昆明市科学技术局（昆明市外国专家局）</t>
    </r>
  </si>
  <si>
    <r>
      <rPr>
        <sz val="11"/>
        <rFont val="仿宋_GB2312"/>
        <charset val="134"/>
      </rPr>
      <t>昆明市民族宗教事务委员会</t>
    </r>
  </si>
  <si>
    <r>
      <rPr>
        <sz val="11"/>
        <rFont val="仿宋_GB2312"/>
        <charset val="134"/>
      </rPr>
      <t>昆明市公安局</t>
    </r>
  </si>
  <si>
    <r>
      <rPr>
        <sz val="11"/>
        <rFont val="仿宋_GB2312"/>
        <charset val="134"/>
      </rPr>
      <t>文书档案、照片档案、人事档案（已故干部档案）、录音档案、录像档案、公务电子邮件档案、网页信息档案、社交媒体档案、实物档案</t>
    </r>
  </si>
  <si>
    <r>
      <rPr>
        <sz val="11"/>
        <rFont val="仿宋_GB2312"/>
        <charset val="134"/>
      </rPr>
      <t>昆明市民政局</t>
    </r>
  </si>
  <si>
    <r>
      <rPr>
        <sz val="11"/>
        <rFont val="仿宋_GB2312"/>
        <charset val="134"/>
      </rPr>
      <t>文书档案、科技档案、人事档案（已故干部档案）、人事档案（已故干部档案）、专业档案、照片档案、录音档案、录像档案、业务数据档案、公务电子邮件档案、网页信息档案、社交媒体档案、实物档案</t>
    </r>
  </si>
  <si>
    <r>
      <rPr>
        <sz val="11"/>
        <rFont val="仿宋_GB2312"/>
        <charset val="134"/>
      </rPr>
      <t>昆明市司法局</t>
    </r>
  </si>
  <si>
    <r>
      <rPr>
        <sz val="11"/>
        <rFont val="仿宋_GB2312"/>
        <charset val="134"/>
      </rPr>
      <t>昆明市财政局</t>
    </r>
  </si>
  <si>
    <r>
      <rPr>
        <sz val="11"/>
        <rFont val="仿宋_GB2312"/>
        <charset val="134"/>
      </rPr>
      <t>文书档案、科技档案、人事档案（已故干部档案）、会计档案、专业档案、照片档案、录音档案、录像档案、业务数据档案、公务电子邮件档案、网页信息档案、社交媒体档案、实物档案</t>
    </r>
  </si>
  <si>
    <r>
      <rPr>
        <sz val="11"/>
        <rFont val="仿宋_GB2312"/>
        <charset val="134"/>
      </rPr>
      <t>昆明市人力资源和社会保障局</t>
    </r>
  </si>
  <si>
    <r>
      <rPr>
        <sz val="11"/>
        <rFont val="仿宋_GB2312"/>
        <charset val="134"/>
      </rPr>
      <t>昆明市自然资源和规划局</t>
    </r>
  </si>
  <si>
    <r>
      <rPr>
        <sz val="11"/>
        <rFont val="仿宋_GB2312"/>
        <charset val="134"/>
      </rPr>
      <t>昆明市生态环境局</t>
    </r>
  </si>
  <si>
    <r>
      <rPr>
        <sz val="11"/>
        <rFont val="仿宋_GB2312"/>
        <charset val="134"/>
      </rPr>
      <t>昆明市住房和城乡建设局</t>
    </r>
  </si>
  <si>
    <r>
      <rPr>
        <sz val="11"/>
        <rFont val="仿宋_GB2312"/>
        <charset val="134"/>
      </rPr>
      <t>昆明市交通运输局（昆明市地方民航发展局，昆明市地方铁路和轨道发展局）</t>
    </r>
  </si>
  <si>
    <r>
      <rPr>
        <sz val="11"/>
        <rFont val="仿宋_GB2312"/>
        <charset val="134"/>
      </rPr>
      <t>昆明市农业农村局（昆明市畜牧兽医局）</t>
    </r>
  </si>
  <si>
    <r>
      <rPr>
        <sz val="11"/>
        <rFont val="仿宋_GB2312"/>
        <charset val="134"/>
      </rPr>
      <t>昆明市水务局</t>
    </r>
  </si>
  <si>
    <r>
      <rPr>
        <sz val="11"/>
        <rFont val="仿宋_GB2312"/>
        <charset val="134"/>
      </rPr>
      <t>昆明市商务局（昆明市人民政府口岸办公室）</t>
    </r>
  </si>
  <si>
    <r>
      <rPr>
        <sz val="11"/>
        <rFont val="仿宋_GB2312"/>
        <charset val="134"/>
      </rPr>
      <t>昆明市文化和旅游局（昆明市文物局）</t>
    </r>
  </si>
  <si>
    <r>
      <rPr>
        <sz val="11"/>
        <rFont val="仿宋_GB2312"/>
        <charset val="134"/>
      </rPr>
      <t>昆明市卫生健康委员会（昆明市中医药管理局，昆明市防治艾滋病局）</t>
    </r>
  </si>
  <si>
    <r>
      <rPr>
        <sz val="11"/>
        <rFont val="仿宋_GB2312"/>
        <charset val="134"/>
      </rPr>
      <t>昆明市退役军人事务局</t>
    </r>
  </si>
  <si>
    <r>
      <rPr>
        <sz val="11"/>
        <rFont val="仿宋_GB2312"/>
        <charset val="134"/>
      </rPr>
      <t>昆明市应急管理局</t>
    </r>
  </si>
  <si>
    <r>
      <rPr>
        <sz val="11"/>
        <rFont val="仿宋_GB2312"/>
        <charset val="134"/>
      </rPr>
      <t>昆明市审计局</t>
    </r>
  </si>
  <si>
    <r>
      <rPr>
        <sz val="11"/>
        <rFont val="仿宋_GB2312"/>
        <charset val="134"/>
      </rPr>
      <t>昆明市人民政府外事办公室</t>
    </r>
  </si>
  <si>
    <r>
      <rPr>
        <sz val="11"/>
        <rFont val="仿宋_GB2312"/>
        <charset val="134"/>
      </rPr>
      <t>昆明市人民政府国有资产监督管理委员会</t>
    </r>
  </si>
  <si>
    <r>
      <rPr>
        <sz val="11"/>
        <rFont val="仿宋_GB2312"/>
        <charset val="134"/>
      </rPr>
      <t>昆明市人民政府研究室</t>
    </r>
  </si>
  <si>
    <r>
      <rPr>
        <sz val="11"/>
        <rFont val="仿宋_GB2312"/>
        <charset val="134"/>
      </rPr>
      <t>昆明市市场监督管理局（昆明市人民政府食品安全委员会办公室，昆明市知识产权局）</t>
    </r>
  </si>
  <si>
    <r>
      <rPr>
        <sz val="11"/>
        <rFont val="仿宋_GB2312"/>
        <charset val="134"/>
      </rPr>
      <t>昆明市广播电视局</t>
    </r>
  </si>
  <si>
    <r>
      <rPr>
        <sz val="11"/>
        <rFont val="仿宋_GB2312"/>
        <charset val="134"/>
      </rPr>
      <t>昆明市林业和草原局</t>
    </r>
  </si>
  <si>
    <r>
      <rPr>
        <sz val="11"/>
        <rFont val="仿宋_GB2312"/>
        <charset val="134"/>
      </rPr>
      <t>昆明市统计局</t>
    </r>
  </si>
  <si>
    <r>
      <rPr>
        <sz val="11"/>
        <rFont val="仿宋_GB2312"/>
        <charset val="134"/>
      </rPr>
      <t>昆明市人民政府金融办公室</t>
    </r>
  </si>
  <si>
    <r>
      <rPr>
        <sz val="11"/>
        <rFont val="仿宋_GB2312"/>
        <charset val="134"/>
      </rPr>
      <t>昆明市人民政府扶贫开发办公室</t>
    </r>
  </si>
  <si>
    <r>
      <rPr>
        <sz val="11"/>
        <rFont val="仿宋_GB2312"/>
        <charset val="134"/>
      </rPr>
      <t>昆明市信访局</t>
    </r>
  </si>
  <si>
    <r>
      <rPr>
        <sz val="11"/>
        <rFont val="仿宋_GB2312"/>
        <charset val="134"/>
      </rPr>
      <t>昆明市人民防空办公室</t>
    </r>
  </si>
  <si>
    <r>
      <rPr>
        <sz val="11"/>
        <rFont val="仿宋_GB2312"/>
        <charset val="134"/>
      </rPr>
      <t>昆明市医疗保障局</t>
    </r>
  </si>
  <si>
    <r>
      <rPr>
        <sz val="11"/>
        <rFont val="仿宋_GB2312"/>
        <charset val="134"/>
      </rPr>
      <t>昆明市城市管理局</t>
    </r>
  </si>
  <si>
    <r>
      <rPr>
        <sz val="11"/>
        <rFont val="仿宋_GB2312"/>
        <charset val="134"/>
      </rPr>
      <t>昆明市滇池管理局（昆明市滇池管理综合行政执法局）</t>
    </r>
  </si>
  <si>
    <r>
      <rPr>
        <sz val="11"/>
        <rFont val="仿宋_GB2312"/>
        <charset val="134"/>
      </rPr>
      <t>昆明市政务服务管理局（昆明市公共资源交易管理局）</t>
    </r>
  </si>
  <si>
    <r>
      <rPr>
        <sz val="11"/>
        <rFont val="仿宋_GB2312"/>
        <charset val="134"/>
      </rPr>
      <t>昆明市投资促进局</t>
    </r>
  </si>
  <si>
    <r>
      <rPr>
        <sz val="11"/>
        <rFont val="仿宋_GB2312"/>
        <charset val="134"/>
      </rPr>
      <t>昆明市园林绿化局</t>
    </r>
  </si>
  <si>
    <r>
      <rPr>
        <sz val="11"/>
        <rFont val="仿宋_GB2312"/>
        <charset val="134"/>
      </rPr>
      <t>昆明市社会科学院</t>
    </r>
  </si>
  <si>
    <r>
      <rPr>
        <sz val="11"/>
        <rFont val="仿宋_GB2312"/>
        <charset val="134"/>
      </rPr>
      <t>昆明广播电视台</t>
    </r>
  </si>
  <si>
    <r>
      <rPr>
        <sz val="11"/>
        <rFont val="仿宋_GB2312"/>
        <charset val="134"/>
      </rPr>
      <t>昆明市供销合作社联合社</t>
    </r>
  </si>
  <si>
    <r>
      <rPr>
        <sz val="11"/>
        <rFont val="仿宋_GB2312"/>
        <charset val="134"/>
      </rPr>
      <t>昆明市住房公积金管理中心</t>
    </r>
  </si>
  <si>
    <r>
      <rPr>
        <sz val="11"/>
        <rFont val="仿宋_GB2312"/>
        <charset val="134"/>
      </rPr>
      <t>文书档案、科技档案、人事档案（已故干部档案）、照片档案、录音档案、录像档案、业务数据档案、公务电子邮件档案、网页信息档案、社交媒体档案、实物档案</t>
    </r>
  </si>
  <si>
    <r>
      <rPr>
        <sz val="11"/>
        <rFont val="仿宋_GB2312"/>
        <charset val="134"/>
      </rPr>
      <t>昆明市地方志编纂委员会办公室</t>
    </r>
  </si>
  <si>
    <r>
      <rPr>
        <sz val="11"/>
        <rFont val="仿宋_GB2312"/>
        <charset val="134"/>
      </rPr>
      <t>昆明市机关事务管理局</t>
    </r>
  </si>
  <si>
    <r>
      <rPr>
        <sz val="11"/>
        <rFont val="仿宋_GB2312"/>
        <charset val="134"/>
      </rPr>
      <t>昆明市防震减灾局</t>
    </r>
  </si>
  <si>
    <r>
      <rPr>
        <b/>
        <sz val="11"/>
        <rFont val="仿宋_GB2312"/>
        <charset val="134"/>
      </rPr>
      <t>四、政协昆明市委员会机构</t>
    </r>
  </si>
  <si>
    <r>
      <rPr>
        <sz val="11"/>
        <rFont val="仿宋_GB2312"/>
        <charset val="134"/>
      </rPr>
      <t>政协昆明市委员会办公室</t>
    </r>
  </si>
  <si>
    <r>
      <rPr>
        <b/>
        <sz val="11"/>
        <rFont val="仿宋_GB2312"/>
        <charset val="134"/>
      </rPr>
      <t>五、中共昆明市纪律检查委员会昆明市监察委员会机构</t>
    </r>
  </si>
  <si>
    <r>
      <rPr>
        <sz val="11"/>
        <rFont val="仿宋_GB2312"/>
        <charset val="134"/>
      </rPr>
      <t>中共昆明市纪律检查委员会昆明市监察委员会办公室</t>
    </r>
  </si>
  <si>
    <r>
      <rPr>
        <b/>
        <sz val="11"/>
        <rFont val="仿宋_GB2312"/>
        <charset val="134"/>
      </rPr>
      <t>六、市中级人民法院、市人民检察院</t>
    </r>
  </si>
  <si>
    <r>
      <rPr>
        <sz val="11"/>
        <rFont val="仿宋_GB2312"/>
        <charset val="134"/>
      </rPr>
      <t>昆明市中级人民法院</t>
    </r>
  </si>
  <si>
    <r>
      <rPr>
        <sz val="11"/>
        <rFont val="仿宋_GB2312"/>
        <charset val="134"/>
      </rPr>
      <t>文书档案、照片档案、录音档案、录像档案、公务电子邮件档案、网页信息档案、社交媒体档案、实物档案</t>
    </r>
  </si>
  <si>
    <r>
      <rPr>
        <sz val="11"/>
        <rFont val="仿宋_GB2312"/>
        <charset val="134"/>
      </rPr>
      <t>昆明市人民检察院</t>
    </r>
  </si>
  <si>
    <r>
      <rPr>
        <b/>
        <sz val="11"/>
        <rFont val="仿宋_GB2312"/>
        <charset val="134"/>
      </rPr>
      <t>七、市委市政府派出机构</t>
    </r>
  </si>
  <si>
    <r>
      <rPr>
        <b/>
        <sz val="11"/>
        <rFont val="仿宋_GB2312"/>
        <charset val="134"/>
      </rPr>
      <t>八、市级各民主党派</t>
    </r>
  </si>
  <si>
    <r>
      <rPr>
        <sz val="11"/>
        <rFont val="仿宋_GB2312"/>
        <charset val="134"/>
      </rPr>
      <t>中国国民党革命委员会昆明市委员会</t>
    </r>
  </si>
  <si>
    <r>
      <rPr>
        <sz val="11"/>
        <rFont val="仿宋_GB2312"/>
        <charset val="134"/>
      </rPr>
      <t>中国民主同盟昆明市委员会</t>
    </r>
  </si>
  <si>
    <r>
      <rPr>
        <sz val="11"/>
        <rFont val="仿宋_GB2312"/>
        <charset val="134"/>
      </rPr>
      <t>中国民主建国会昆明市委员会</t>
    </r>
  </si>
  <si>
    <r>
      <rPr>
        <sz val="11"/>
        <rFont val="仿宋_GB2312"/>
        <charset val="134"/>
      </rPr>
      <t>中国民主促进会昆明市委员会</t>
    </r>
  </si>
  <si>
    <r>
      <rPr>
        <sz val="11"/>
        <rFont val="仿宋_GB2312"/>
        <charset val="134"/>
      </rPr>
      <t>中国农工民主党昆明市委员会</t>
    </r>
  </si>
  <si>
    <r>
      <rPr>
        <sz val="11"/>
        <rFont val="仿宋_GB2312"/>
        <charset val="134"/>
      </rPr>
      <t>中国致公党昆明市委员会</t>
    </r>
  </si>
  <si>
    <r>
      <rPr>
        <sz val="11"/>
        <rFont val="仿宋_GB2312"/>
        <charset val="134"/>
      </rPr>
      <t>九三学社昆明市委员会</t>
    </r>
  </si>
  <si>
    <r>
      <rPr>
        <b/>
        <sz val="11"/>
        <rFont val="仿宋_GB2312"/>
        <charset val="134"/>
      </rPr>
      <t>九、市属人民团体</t>
    </r>
  </si>
  <si>
    <r>
      <rPr>
        <sz val="11"/>
        <rFont val="仿宋_GB2312"/>
        <charset val="134"/>
      </rPr>
      <t>昆明市总工会</t>
    </r>
  </si>
  <si>
    <r>
      <rPr>
        <sz val="11"/>
        <rFont val="仿宋_GB2312"/>
        <charset val="134"/>
      </rPr>
      <t>共青团昆明市委</t>
    </r>
  </si>
  <si>
    <r>
      <rPr>
        <sz val="11"/>
        <rFont val="仿宋_GB2312"/>
        <charset val="134"/>
      </rPr>
      <t>昆明市关心下一代工作委员会</t>
    </r>
  </si>
  <si>
    <r>
      <rPr>
        <sz val="11"/>
        <rFont val="仿宋_GB2312"/>
        <charset val="134"/>
      </rPr>
      <t>昆明市妇女联合会</t>
    </r>
  </si>
  <si>
    <r>
      <rPr>
        <sz val="11"/>
        <rFont val="仿宋_GB2312"/>
        <charset val="134"/>
      </rPr>
      <t>昆明市社会科学界联合会</t>
    </r>
  </si>
  <si>
    <r>
      <rPr>
        <sz val="11"/>
        <rFont val="仿宋_GB2312"/>
        <charset val="134"/>
      </rPr>
      <t>昆明市科学技术协会</t>
    </r>
  </si>
  <si>
    <r>
      <rPr>
        <sz val="11"/>
        <rFont val="仿宋_GB2312"/>
        <charset val="134"/>
      </rPr>
      <t>昆明市文学艺术界联合会</t>
    </r>
  </si>
  <si>
    <r>
      <rPr>
        <sz val="11"/>
        <rFont val="仿宋_GB2312"/>
        <charset val="134"/>
      </rPr>
      <t>昆明市工商业联合会</t>
    </r>
  </si>
  <si>
    <r>
      <rPr>
        <sz val="11"/>
        <rFont val="仿宋_GB2312"/>
        <charset val="134"/>
      </rPr>
      <t>昆明市归国华侨联合会</t>
    </r>
  </si>
  <si>
    <r>
      <rPr>
        <sz val="11"/>
        <rFont val="仿宋_GB2312"/>
        <charset val="134"/>
      </rPr>
      <t>昆明市台湾同胞联谊会</t>
    </r>
  </si>
  <si>
    <r>
      <rPr>
        <sz val="11"/>
        <rFont val="仿宋_GB2312"/>
        <charset val="134"/>
      </rPr>
      <t>昆明市残疾人联合会</t>
    </r>
  </si>
  <si>
    <r>
      <rPr>
        <sz val="11"/>
        <rFont val="仿宋_GB2312"/>
        <charset val="134"/>
      </rPr>
      <t>昆明市红十字会</t>
    </r>
  </si>
  <si>
    <r>
      <rPr>
        <sz val="11"/>
        <rFont val="仿宋_GB2312"/>
        <charset val="134"/>
      </rPr>
      <t>昆明市计划生育协会</t>
    </r>
  </si>
  <si>
    <r>
      <rPr>
        <b/>
        <sz val="11"/>
        <rFont val="仿宋_GB2312"/>
        <charset val="134"/>
      </rPr>
      <t>十、中央及省直管驻昆单位</t>
    </r>
  </si>
  <si>
    <r>
      <rPr>
        <sz val="11"/>
        <rFont val="仿宋_GB2312"/>
        <charset val="134"/>
      </rPr>
      <t>国家税务总局昆明市税务局</t>
    </r>
  </si>
  <si>
    <r>
      <rPr>
        <sz val="11"/>
        <rFont val="仿宋_GB2312"/>
        <charset val="134"/>
      </rPr>
      <t>国家统计局昆明调查队</t>
    </r>
  </si>
  <si>
    <r>
      <rPr>
        <b/>
        <sz val="11"/>
        <rFont val="仿宋_GB2312"/>
        <charset val="134"/>
      </rPr>
      <t>十一、其他立档单位</t>
    </r>
  </si>
  <si>
    <r>
      <rPr>
        <sz val="11"/>
        <rFont val="仿宋_GB2312"/>
        <charset val="134"/>
      </rPr>
      <t>昆明市档案馆</t>
    </r>
  </si>
  <si>
    <r>
      <rPr>
        <sz val="11"/>
        <rFont val="仿宋_GB2312"/>
        <charset val="134"/>
      </rPr>
      <t>昆明市市志办公室</t>
    </r>
  </si>
  <si>
    <r>
      <rPr>
        <sz val="11"/>
        <rFont val="仿宋_GB2312"/>
        <charset val="134"/>
      </rPr>
      <t>昆明市住房基金管理中心</t>
    </r>
  </si>
  <si>
    <t>昆明市综合行政执法支队</t>
  </si>
  <si>
    <r>
      <rPr>
        <sz val="11"/>
        <rFont val="仿宋_GB2312"/>
        <charset val="134"/>
      </rPr>
      <t>昆明市卫生执法监督局</t>
    </r>
  </si>
  <si>
    <r>
      <rPr>
        <sz val="11"/>
        <rFont val="仿宋_GB2312"/>
        <charset val="134"/>
      </rPr>
      <t>昆明市医疗保险管理局、昆明市医保中心</t>
    </r>
  </si>
  <si>
    <r>
      <rPr>
        <sz val="11"/>
        <rFont val="仿宋_GB2312"/>
        <charset val="134"/>
      </rPr>
      <t>昆明市食品药品监督管理局</t>
    </r>
  </si>
  <si>
    <r>
      <rPr>
        <sz val="11"/>
        <rFont val="仿宋_GB2312"/>
        <charset val="134"/>
      </rPr>
      <t>昆明市渔业行政执法局</t>
    </r>
  </si>
  <si>
    <r>
      <rPr>
        <sz val="11"/>
        <rFont val="仿宋_GB2312"/>
        <charset val="134"/>
      </rPr>
      <t>昆明市滇中引水工程建设管理局</t>
    </r>
  </si>
  <si>
    <r>
      <rPr>
        <sz val="11"/>
        <rFont val="仿宋_GB2312"/>
        <charset val="134"/>
      </rPr>
      <t>昆明市残疾人综合服务中心</t>
    </r>
  </si>
  <si>
    <r>
      <rPr>
        <sz val="11"/>
        <rFont val="仿宋_GB2312"/>
        <charset val="134"/>
      </rPr>
      <t>昆明市疫情指挥部</t>
    </r>
  </si>
  <si>
    <r>
      <rPr>
        <sz val="11"/>
        <rFont val="仿宋_GB2312"/>
        <charset val="134"/>
      </rPr>
      <t>昆明市公路路政管理支队</t>
    </r>
  </si>
  <si>
    <r>
      <rPr>
        <sz val="11"/>
        <rFont val="仿宋_GB2312"/>
        <charset val="134"/>
      </rPr>
      <t>昆明市水利工程造价管理站</t>
    </r>
  </si>
  <si>
    <r>
      <rPr>
        <sz val="11"/>
        <rFont val="仿宋_GB2312"/>
        <charset val="134"/>
      </rPr>
      <t>昆明市水利水电机械工程处</t>
    </r>
  </si>
  <si>
    <r>
      <rPr>
        <sz val="11"/>
        <rFont val="仿宋_GB2312"/>
        <charset val="134"/>
      </rPr>
      <t>昆明市综合保税区管理委员会</t>
    </r>
  </si>
  <si>
    <r>
      <rPr>
        <sz val="11"/>
        <rFont val="仿宋_GB2312"/>
        <charset val="134"/>
      </rPr>
      <t>昆明市西山林场</t>
    </r>
  </si>
  <si>
    <r>
      <rPr>
        <sz val="11"/>
        <rFont val="仿宋_GB2312"/>
        <charset val="134"/>
      </rPr>
      <t>昆明市城乡居民社会养老保险局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（昆明市劳动能力鉴定中心）</t>
    </r>
  </si>
  <si>
    <r>
      <rPr>
        <sz val="11"/>
        <rFont val="仿宋_GB2312"/>
        <charset val="134"/>
      </rPr>
      <t>昆明市商务行政执法支队</t>
    </r>
  </si>
  <si>
    <r>
      <rPr>
        <sz val="11"/>
        <rFont val="仿宋_GB2312"/>
        <charset val="134"/>
      </rPr>
      <t>昆明市劳动就业服务局</t>
    </r>
  </si>
  <si>
    <r>
      <rPr>
        <sz val="11"/>
        <rFont val="仿宋_GB2312"/>
        <charset val="134"/>
      </rPr>
      <t>昆明市医疗保障基金运行监测评估中心</t>
    </r>
  </si>
  <si>
    <r>
      <rPr>
        <sz val="11"/>
        <rFont val="仿宋_GB2312"/>
        <charset val="134"/>
      </rPr>
      <t>中共昆明市委党史学习教育领导小组办公室</t>
    </r>
  </si>
  <si>
    <r>
      <rPr>
        <sz val="11"/>
        <rFont val="仿宋_GB2312"/>
        <charset val="134"/>
      </rPr>
      <t>昆明市滇池管理综合行政执法总队</t>
    </r>
  </si>
  <si>
    <r>
      <rPr>
        <sz val="11"/>
        <rFont val="仿宋_GB2312"/>
        <charset val="134"/>
      </rPr>
      <t>昆明市学生资助管理中心</t>
    </r>
  </si>
  <si>
    <r>
      <rPr>
        <sz val="11"/>
        <rFont val="仿宋_GB2312"/>
        <charset val="134"/>
      </rPr>
      <t>昆明市滇池管理局渔业行政执法处</t>
    </r>
  </si>
  <si>
    <r>
      <rPr>
        <sz val="11"/>
        <rFont val="仿宋_GB2312"/>
        <charset val="134"/>
      </rPr>
      <t>中共昆明市委农村工作领导小组办公室（农业农村局）</t>
    </r>
  </si>
  <si>
    <r>
      <rPr>
        <sz val="11"/>
        <rFont val="仿宋_GB2312"/>
        <charset val="134"/>
      </rPr>
      <t>昆明市环境监测中心</t>
    </r>
  </si>
  <si>
    <r>
      <rPr>
        <sz val="11"/>
        <rFont val="仿宋_GB2312"/>
        <charset val="134"/>
      </rPr>
      <t>昆明市搬迁安置办公室</t>
    </r>
  </si>
  <si>
    <r>
      <rPr>
        <sz val="11"/>
        <rFont val="仿宋_GB2312"/>
        <charset val="134"/>
      </rPr>
      <t>昆明市计划供水节约用水办公室</t>
    </r>
  </si>
  <si>
    <t>昆明市档案馆接收档案单位及档案门类一览表</t>
  </si>
  <si>
    <t>序号</t>
  </si>
  <si>
    <t>单位名称</t>
  </si>
  <si>
    <t>全宗号</t>
  </si>
  <si>
    <t>进馆档案门类</t>
  </si>
  <si>
    <t>备注</t>
  </si>
  <si>
    <t>中共昆明市委办公室（昆明市档案局）</t>
  </si>
  <si>
    <t>文书档案、会计档案、科技档案、专业档案、照片档案、声像档案、实物档案</t>
  </si>
  <si>
    <t>中共昆明市委党校</t>
  </si>
  <si>
    <t>文书档案、照片档案、声像档案、实物档案</t>
  </si>
  <si>
    <t>昆明市总工会</t>
  </si>
  <si>
    <t>文书档案、会计档案、科技档案、照片档案、声像档案、实物档案</t>
  </si>
  <si>
    <t>共青团昆明市委</t>
  </si>
  <si>
    <t>昆明市妇女联合会</t>
  </si>
  <si>
    <t>政协昆明市委员会办公室</t>
  </si>
  <si>
    <t>文书档案、会计档案、科技档案、专业档案（提案档案）、照片档案、声像档案、实物档案</t>
  </si>
  <si>
    <t>昆明市工商业联合会</t>
  </si>
  <si>
    <t>昆明市人民代表大会常务委员会办公室</t>
  </si>
  <si>
    <t>文书档案、会计档案、科技档案、专业档案（议案档案）、照片档案、声像档案、实物档案</t>
  </si>
  <si>
    <t>昆明市人民政府办公室（昆明市人民政府参事室）</t>
  </si>
  <si>
    <t>文书档案、会计档案、科技档案、专业档案（行政审批档案）、照片档案、声像档案、实物档案</t>
  </si>
  <si>
    <t>昆明市统计局</t>
  </si>
  <si>
    <t>昆明市民政局</t>
  </si>
  <si>
    <t>昆明市发展和改革委员会（昆明市粮食和物资储备局，昆明市能源局）</t>
  </si>
  <si>
    <t>昆明市交通运输局（昆明市地方民航发展局，昆明市地方铁路和轨道发展局）</t>
  </si>
  <si>
    <t>昆明市供销合作社联合社</t>
  </si>
  <si>
    <t>昆明市财政局</t>
  </si>
  <si>
    <t>昆明市审计局</t>
  </si>
  <si>
    <t>文书档案、会计档案、科技档案、专业档案（审计档案）、照片档案、声像档案、实物档案</t>
  </si>
  <si>
    <t>昆明市人民防空办公室</t>
  </si>
  <si>
    <t>昆明市司法局</t>
  </si>
  <si>
    <t>文书档案、会计档案、科技档案、专业档案（法律职业资格档案、行政审批档案）、照片档案、声像档案、实物档案</t>
  </si>
  <si>
    <t>昆明市人民检察院</t>
  </si>
  <si>
    <t>昆明市中级人民法院</t>
  </si>
  <si>
    <t>昆明市科学技术局（昆明市外国专家局）</t>
  </si>
  <si>
    <t>昆明市科学技术协会</t>
  </si>
  <si>
    <t>昆明市文学艺术界联合会</t>
  </si>
  <si>
    <t>昆明市归国华侨联合会</t>
  </si>
  <si>
    <t>昆明广播电视台</t>
  </si>
  <si>
    <t>昆明自来水集团有限公司</t>
  </si>
  <si>
    <t>文书档案、科技档案、照片档案、声像档案、实物档案</t>
  </si>
  <si>
    <t>昆明市投资促进局</t>
  </si>
  <si>
    <t>昆明市人民政府研究室</t>
  </si>
  <si>
    <t>昆明市残疾人联合会</t>
  </si>
  <si>
    <t>中共昆明市委组织部（昆明市公务员局）</t>
  </si>
  <si>
    <t>文书档案、会计档案、科技档案、人事档案（已故市管干部档案）、照片档案、声像档案、实物档案</t>
  </si>
  <si>
    <t>中共昆明市委宣传部〔昆明市政府新闻办公室，昆明市新闻出版（版权）局〕</t>
  </si>
  <si>
    <t>中共昆明市纪律检查委员会昆明市监察委员会办公室</t>
  </si>
  <si>
    <t>中共昆明市委保密委员会办公室（昆明市国家保密局）</t>
  </si>
  <si>
    <t>昆明市红十字会</t>
  </si>
  <si>
    <t>昆明市人民政府国有资产监督管理委员会</t>
  </si>
  <si>
    <t>昆明市滇池管理局（昆明市滇池管理综合行政执法局）</t>
  </si>
  <si>
    <t>昆明市信访局</t>
  </si>
  <si>
    <t>中共昆明市委政法委员会</t>
  </si>
  <si>
    <t>中共昆明市委老干部局</t>
  </si>
  <si>
    <t>昆明市人力资源和社会保障局</t>
  </si>
  <si>
    <t>昆明市台湾同胞联谊会</t>
  </si>
  <si>
    <t>昆明农业发展投资有限公司</t>
  </si>
  <si>
    <t>九三学社昆明市委员会</t>
  </si>
  <si>
    <t>昆明市工业和信息化局（昆明市无线电管理办公室，昆明市中小企业局，昆明市大数据管理局）</t>
  </si>
  <si>
    <t>中国民主促进会昆明市委员会</t>
  </si>
  <si>
    <t>昆明市社会科学界联合会</t>
  </si>
  <si>
    <t>昆明市机关事务管理局</t>
  </si>
  <si>
    <t>昆明市计划生育协会</t>
  </si>
  <si>
    <t>中共昆明市委党史研究室</t>
  </si>
  <si>
    <t>昆明市政务服务管理局（昆明市公共资源交易管理局）</t>
  </si>
  <si>
    <t>昆明市社会科学院</t>
  </si>
  <si>
    <t>中共昆明市委政策研究室</t>
  </si>
  <si>
    <t>昆明市住房和城乡建设局</t>
  </si>
  <si>
    <t>昆明市防震减灾局</t>
  </si>
  <si>
    <t>昆明市人民政府金融办公室</t>
  </si>
  <si>
    <t>中国国民党革命委员会昆明市委员会</t>
  </si>
  <si>
    <t>昆明市林业和草原局</t>
  </si>
  <si>
    <t>中共昆明市委社会工作委员会（昆明市社会建设工作办公室）</t>
  </si>
  <si>
    <t>国家统计局昆明调查队</t>
  </si>
  <si>
    <t>昆明市卫生健康委员会（昆明市中医药管理局，昆明市防治艾滋病局）</t>
  </si>
  <si>
    <t>中共昆明市委网络安全和信息化委员会办公室（昆明市互联网信息办公室）</t>
  </si>
  <si>
    <t>中国致公党昆明市委员会</t>
  </si>
  <si>
    <t>中共昆明市委统一战线工作部〔昆明市委台湾工作办公室（市政府台湾事务办公室），昆明市政府侨务办公室〕</t>
  </si>
  <si>
    <t>昆明市人民政府外事办公室</t>
  </si>
  <si>
    <t>昆明市城市管理局</t>
  </si>
  <si>
    <t>昆明市退役军人事务局</t>
  </si>
  <si>
    <t>国家税务总局昆明市税务局</t>
  </si>
  <si>
    <t>昆明市应急管理局</t>
  </si>
  <si>
    <t>昆明市教育体育局</t>
  </si>
  <si>
    <t>昆明市医疗保障局</t>
  </si>
  <si>
    <t>昆明市生态环境局</t>
  </si>
  <si>
    <t>昆明市自然资源和规划局</t>
  </si>
  <si>
    <t>中共昆明市委机构编制委员会办公室</t>
  </si>
  <si>
    <t>昆明市农业农村局（昆明市畜牧兽医局）</t>
  </si>
  <si>
    <t>中共昆明市委市直机关工作委员会</t>
  </si>
  <si>
    <t>中共昆明市委机要局（昆明市国家密码管理局）</t>
  </si>
  <si>
    <t>中共昆明市委巡察工作领导小组办公室（中共昆明市委巡视工作联络办公室）</t>
  </si>
  <si>
    <t>昆明报业传媒集团（昆明日报社）</t>
  </si>
  <si>
    <t>昆明市民族宗教事务委员会</t>
  </si>
  <si>
    <t>昆明市公安局</t>
  </si>
  <si>
    <t>昆明市水务局</t>
  </si>
  <si>
    <t>昆明市商务局（昆明市人民政府口岸办公室）</t>
  </si>
  <si>
    <t>昆明市文化和旅游局（昆明市文物局）</t>
  </si>
  <si>
    <t>昆明市市场监督管理局（昆明市人民政府食品安全委员会办公室，昆明市知识产权局）</t>
  </si>
  <si>
    <t>昆明市广播电视局</t>
  </si>
  <si>
    <t>昆明市人民政府扶贫开发办公室</t>
  </si>
  <si>
    <t>昆明市住房公积金管理中心</t>
  </si>
  <si>
    <t>昆明市地方志编纂委员会办公室</t>
  </si>
  <si>
    <t>中共昆明高新技术产业开发区工作委员会</t>
  </si>
  <si>
    <t>昆明高新技术产业开发区管理委员会</t>
  </si>
  <si>
    <t>中共昆明经济技术开发区工作委员会</t>
  </si>
  <si>
    <t>昆明经济技术开发区管理委员会</t>
  </si>
  <si>
    <t>中共昆明滇池国家旅游度假区工作委员会</t>
  </si>
  <si>
    <t>昆明滇池国家旅游度假区管理委员会</t>
  </si>
  <si>
    <t>中共昆明阳宗海风景名胜区工作委员会</t>
  </si>
  <si>
    <t>昆明阳宗海管理局（昆明阳宗海风景名胜区管理委员）</t>
  </si>
  <si>
    <t>中共昆明市非公有制经济组织和社会组织工作委员会</t>
  </si>
  <si>
    <t>中共昆明市农业农村工作委员会</t>
  </si>
  <si>
    <t>中共昆明市社会治理工作委员会</t>
  </si>
  <si>
    <t>中共昆明市国有企业工作委员会</t>
  </si>
  <si>
    <t>中共昆明市宣传和社会事业工作委员会</t>
  </si>
  <si>
    <t>中共昆明市教育工作委员会</t>
  </si>
  <si>
    <t>中国民主同盟昆明市委员会</t>
  </si>
  <si>
    <t>中国民主建国会昆明市委员会</t>
  </si>
  <si>
    <t>中国农工民主党昆明市委员会</t>
  </si>
  <si>
    <t>昆明市关心下一代工作委员会</t>
  </si>
  <si>
    <t>昆明轨道交通集团有限公司</t>
  </si>
  <si>
    <t>昆明国家粮食储备有限公司</t>
  </si>
  <si>
    <t>昆明公交集团有限责任公司</t>
  </si>
  <si>
    <t>昆明煤气（集团）控股有限公司</t>
  </si>
  <si>
    <t>昆明云内动力股份有限公司</t>
  </si>
  <si>
    <t>昆明产业开发投资有限责任公司</t>
  </si>
  <si>
    <t>昆明市交通投资有限责任公司</t>
  </si>
  <si>
    <t>昆明市城建投资开发有限责任公司</t>
  </si>
  <si>
    <t>昆明高速公路建设开发股份有限公司</t>
  </si>
  <si>
    <t>昆明新都投资有限公司</t>
  </si>
  <si>
    <t>昆明滇池投资有限责任公司</t>
  </si>
  <si>
    <t>昆明发展投资集团有限公司</t>
  </si>
  <si>
    <t>昆明市公共租赁住房开发建设管理有限公司</t>
  </si>
  <si>
    <t>昆明市土地开发投资经营有限责任公司</t>
  </si>
  <si>
    <t>昆明滇池水务股份有限公司</t>
  </si>
  <si>
    <t>昆明市排水设施管理有限责任公司</t>
  </si>
  <si>
    <t>昆明联合产权交易所有限公司</t>
  </si>
  <si>
    <t>昆明市粮油购销有限责任公司</t>
  </si>
  <si>
    <t>昆明佳湖房地产开发有限公司</t>
  </si>
  <si>
    <t>昆明中北交通旅游（集团）有限责任公司</t>
  </si>
  <si>
    <t>昆明国有资产管理有限公司</t>
  </si>
  <si>
    <t>昆明保安（集团）有限责任公司</t>
  </si>
  <si>
    <t>昆明市国家安全局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</si>
</sst>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黑体"/>
      <charset val="134"/>
    </font>
    <font>
      <sz val="10"/>
      <color rgb="FFFF0000"/>
      <name val="等线"/>
      <charset val="134"/>
      <scheme val="minor"/>
    </font>
    <font>
      <sz val="11"/>
      <color theme="1"/>
      <name val="Times New Roman"/>
      <charset val="134"/>
    </font>
    <font>
      <sz val="10"/>
      <color rgb="FFFF0000"/>
      <name val="Times New Roman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20"/>
      <color theme="1"/>
      <name val="方正小标宋简体"/>
      <charset val="134"/>
    </font>
    <font>
      <sz val="14"/>
      <color theme="1"/>
      <name val="楷体_GB2312"/>
      <charset val="134"/>
    </font>
    <font>
      <sz val="11"/>
      <name val="黑体"/>
      <charset val="134"/>
    </font>
    <font>
      <b/>
      <sz val="1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1" fillId="31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12" fillId="0" borderId="4" xfId="0" applyFont="1" applyBorder="1" applyAlignment="1">
      <alignment horizontal="left" vertical="center" wrapText="1"/>
    </xf>
    <xf numFmtId="0" fontId="11" fillId="0" borderId="1" xfId="20" applyFont="1" applyBorder="1" applyAlignment="1">
      <alignment horizontal="left" vertical="center" wrapText="1"/>
    </xf>
    <xf numFmtId="0" fontId="11" fillId="0" borderId="1" xfId="2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5"/>
  <sheetViews>
    <sheetView tabSelected="1" zoomScale="115" zoomScaleNormal="115" topLeftCell="A97" workbookViewId="0">
      <selection activeCell="C111" sqref="C111"/>
    </sheetView>
  </sheetViews>
  <sheetFormatPr defaultColWidth="8.88333333333333" defaultRowHeight="13.5" outlineLevelCol="4"/>
  <cols>
    <col min="1" max="1" width="5.88333333333333" style="3" customWidth="1"/>
    <col min="2" max="2" width="3.88333333333333" style="4" customWidth="1"/>
    <col min="3" max="3" width="71.8833333333333" style="5" customWidth="1"/>
    <col min="4" max="4" width="80.1333333333333" style="24" customWidth="1"/>
    <col min="5" max="5" width="6.88333333333333" style="8" customWidth="1"/>
    <col min="6" max="16384" width="8.88333333333333" style="8"/>
  </cols>
  <sheetData>
    <row r="1" ht="26" customHeight="1" spans="1:5">
      <c r="A1" s="25" t="s">
        <v>0</v>
      </c>
      <c r="B1" s="25"/>
      <c r="C1" s="26"/>
      <c r="D1" s="27"/>
      <c r="E1" s="37"/>
    </row>
    <row r="2" ht="47" customHeight="1" spans="1:5">
      <c r="A2" s="28" t="s">
        <v>1</v>
      </c>
      <c r="B2" s="28"/>
      <c r="C2" s="28"/>
      <c r="D2" s="28"/>
      <c r="E2" s="28"/>
    </row>
    <row r="3" ht="28" customHeight="1" spans="1:5">
      <c r="A3" s="29" t="s">
        <v>2</v>
      </c>
      <c r="B3" s="29"/>
      <c r="C3" s="29"/>
      <c r="D3" s="29"/>
      <c r="E3" s="29"/>
    </row>
    <row r="4" s="22" customFormat="1" ht="33" customHeight="1" spans="1:5">
      <c r="A4" s="30" t="s">
        <v>3</v>
      </c>
      <c r="B4" s="30"/>
      <c r="C4" s="30" t="s">
        <v>4</v>
      </c>
      <c r="D4" s="30" t="s">
        <v>5</v>
      </c>
      <c r="E4" s="30" t="s">
        <v>6</v>
      </c>
    </row>
    <row r="5" s="23" customFormat="1" ht="27" customHeight="1" spans="1:5">
      <c r="A5" s="31" t="s">
        <v>7</v>
      </c>
      <c r="B5" s="32"/>
      <c r="C5" s="32"/>
      <c r="D5" s="32"/>
      <c r="E5" s="38"/>
    </row>
    <row r="6" s="2" customFormat="1" ht="27" spans="1:5">
      <c r="A6" s="30">
        <v>1</v>
      </c>
      <c r="B6" s="30">
        <v>1</v>
      </c>
      <c r="C6" s="33" t="s">
        <v>8</v>
      </c>
      <c r="D6" s="34" t="s">
        <v>9</v>
      </c>
      <c r="E6" s="35"/>
    </row>
    <row r="7" s="2" customFormat="1" ht="27" spans="1:5">
      <c r="A7" s="30">
        <v>2</v>
      </c>
      <c r="B7" s="30">
        <v>2</v>
      </c>
      <c r="C7" s="33" t="s">
        <v>10</v>
      </c>
      <c r="D7" s="34" t="s">
        <v>9</v>
      </c>
      <c r="E7" s="35"/>
    </row>
    <row r="8" s="2" customFormat="1" ht="27" spans="1:5">
      <c r="A8" s="30">
        <v>3</v>
      </c>
      <c r="B8" s="30">
        <v>3</v>
      </c>
      <c r="C8" s="33" t="s">
        <v>11</v>
      </c>
      <c r="D8" s="35" t="s">
        <v>12</v>
      </c>
      <c r="E8" s="35"/>
    </row>
    <row r="9" s="2" customFormat="1" ht="27" spans="1:5">
      <c r="A9" s="30">
        <v>4</v>
      </c>
      <c r="B9" s="30">
        <v>4</v>
      </c>
      <c r="C9" s="36" t="s">
        <v>13</v>
      </c>
      <c r="D9" s="35" t="s">
        <v>12</v>
      </c>
      <c r="E9" s="35"/>
    </row>
    <row r="10" s="2" customFormat="1" ht="27" spans="1:5">
      <c r="A10" s="30">
        <v>5</v>
      </c>
      <c r="B10" s="30">
        <v>5</v>
      </c>
      <c r="C10" s="36" t="s">
        <v>14</v>
      </c>
      <c r="D10" s="35" t="s">
        <v>12</v>
      </c>
      <c r="E10" s="35"/>
    </row>
    <row r="11" s="2" customFormat="1" ht="27" spans="1:5">
      <c r="A11" s="30">
        <v>6</v>
      </c>
      <c r="B11" s="30">
        <v>6</v>
      </c>
      <c r="C11" s="36" t="s">
        <v>15</v>
      </c>
      <c r="D11" s="35" t="s">
        <v>12</v>
      </c>
      <c r="E11" s="35"/>
    </row>
    <row r="12" s="2" customFormat="1" ht="27" spans="1:5">
      <c r="A12" s="30">
        <v>7</v>
      </c>
      <c r="B12" s="30">
        <v>7</v>
      </c>
      <c r="C12" s="36" t="s">
        <v>16</v>
      </c>
      <c r="D12" s="35" t="s">
        <v>12</v>
      </c>
      <c r="E12" s="35"/>
    </row>
    <row r="13" s="2" customFormat="1" ht="27" spans="1:5">
      <c r="A13" s="30">
        <v>8</v>
      </c>
      <c r="B13" s="30">
        <v>8</v>
      </c>
      <c r="C13" s="36" t="s">
        <v>17</v>
      </c>
      <c r="D13" s="35" t="s">
        <v>12</v>
      </c>
      <c r="E13" s="35"/>
    </row>
    <row r="14" s="2" customFormat="1" ht="27" spans="1:5">
      <c r="A14" s="30">
        <v>9</v>
      </c>
      <c r="B14" s="30">
        <v>9</v>
      </c>
      <c r="C14" s="36" t="s">
        <v>18</v>
      </c>
      <c r="D14" s="35" t="s">
        <v>12</v>
      </c>
      <c r="E14" s="35"/>
    </row>
    <row r="15" s="2" customFormat="1" ht="27" spans="1:5">
      <c r="A15" s="30">
        <v>10</v>
      </c>
      <c r="B15" s="30">
        <v>10</v>
      </c>
      <c r="C15" s="36" t="s">
        <v>19</v>
      </c>
      <c r="D15" s="35" t="s">
        <v>12</v>
      </c>
      <c r="E15" s="35"/>
    </row>
    <row r="16" s="2" customFormat="1" ht="27" spans="1:5">
      <c r="A16" s="30">
        <v>11</v>
      </c>
      <c r="B16" s="30">
        <v>11</v>
      </c>
      <c r="C16" s="33" t="s">
        <v>20</v>
      </c>
      <c r="D16" s="35" t="s">
        <v>12</v>
      </c>
      <c r="E16" s="35"/>
    </row>
    <row r="17" s="2" customFormat="1" ht="27" spans="1:5">
      <c r="A17" s="30">
        <v>12</v>
      </c>
      <c r="B17" s="30">
        <v>12</v>
      </c>
      <c r="C17" s="33" t="s">
        <v>21</v>
      </c>
      <c r="D17" s="35" t="s">
        <v>12</v>
      </c>
      <c r="E17" s="35"/>
    </row>
    <row r="18" s="2" customFormat="1" ht="27" spans="1:5">
      <c r="A18" s="30">
        <v>13</v>
      </c>
      <c r="B18" s="30">
        <v>13</v>
      </c>
      <c r="C18" s="33" t="s">
        <v>22</v>
      </c>
      <c r="D18" s="35" t="s">
        <v>12</v>
      </c>
      <c r="E18" s="35"/>
    </row>
    <row r="19" s="2" customFormat="1" ht="27" spans="1:5">
      <c r="A19" s="30">
        <v>14</v>
      </c>
      <c r="B19" s="30">
        <v>14</v>
      </c>
      <c r="C19" s="33" t="s">
        <v>23</v>
      </c>
      <c r="D19" s="35" t="s">
        <v>12</v>
      </c>
      <c r="E19" s="35"/>
    </row>
    <row r="20" s="2" customFormat="1" ht="27" spans="1:5">
      <c r="A20" s="30">
        <v>15</v>
      </c>
      <c r="B20" s="30">
        <v>15</v>
      </c>
      <c r="C20" s="33" t="s">
        <v>24</v>
      </c>
      <c r="D20" s="35" t="s">
        <v>12</v>
      </c>
      <c r="E20" s="35"/>
    </row>
    <row r="21" s="2" customFormat="1" ht="27" spans="1:5">
      <c r="A21" s="30">
        <v>16</v>
      </c>
      <c r="B21" s="30">
        <v>16</v>
      </c>
      <c r="C21" s="33" t="s">
        <v>25</v>
      </c>
      <c r="D21" s="35" t="s">
        <v>26</v>
      </c>
      <c r="E21" s="35"/>
    </row>
    <row r="22" s="2" customFormat="1" ht="27" spans="1:5">
      <c r="A22" s="30">
        <v>17</v>
      </c>
      <c r="B22" s="30">
        <v>17</v>
      </c>
      <c r="C22" s="33" t="s">
        <v>27</v>
      </c>
      <c r="D22" s="35" t="s">
        <v>26</v>
      </c>
      <c r="E22" s="35"/>
    </row>
    <row r="23" s="23" customFormat="1" ht="24" customHeight="1" spans="1:5">
      <c r="A23" s="31" t="s">
        <v>28</v>
      </c>
      <c r="B23" s="32"/>
      <c r="C23" s="32"/>
      <c r="D23" s="32"/>
      <c r="E23" s="38"/>
    </row>
    <row r="24" s="2" customFormat="1" ht="27" spans="1:5">
      <c r="A24" s="30">
        <v>18</v>
      </c>
      <c r="B24" s="30">
        <v>1</v>
      </c>
      <c r="C24" s="33" t="s">
        <v>29</v>
      </c>
      <c r="D24" s="35" t="s">
        <v>12</v>
      </c>
      <c r="E24" s="35"/>
    </row>
    <row r="25" s="23" customFormat="1" ht="24" customHeight="1" spans="1:5">
      <c r="A25" s="31" t="s">
        <v>30</v>
      </c>
      <c r="B25" s="32"/>
      <c r="C25" s="32"/>
      <c r="D25" s="32"/>
      <c r="E25" s="38"/>
    </row>
    <row r="26" s="2" customFormat="1" ht="27" spans="1:5">
      <c r="A26" s="30">
        <v>19</v>
      </c>
      <c r="B26" s="30">
        <v>1</v>
      </c>
      <c r="C26" s="33" t="s">
        <v>31</v>
      </c>
      <c r="D26" s="35" t="s">
        <v>32</v>
      </c>
      <c r="E26" s="35"/>
    </row>
    <row r="27" s="2" customFormat="1" ht="27" spans="1:5">
      <c r="A27" s="30">
        <v>20</v>
      </c>
      <c r="B27" s="30">
        <v>2</v>
      </c>
      <c r="C27" s="33" t="s">
        <v>33</v>
      </c>
      <c r="D27" s="35" t="s">
        <v>32</v>
      </c>
      <c r="E27" s="35"/>
    </row>
    <row r="28" s="2" customFormat="1" ht="27" spans="1:5">
      <c r="A28" s="30">
        <v>21</v>
      </c>
      <c r="B28" s="30">
        <v>3</v>
      </c>
      <c r="C28" s="33" t="s">
        <v>34</v>
      </c>
      <c r="D28" s="35" t="s">
        <v>32</v>
      </c>
      <c r="E28" s="35"/>
    </row>
    <row r="29" s="2" customFormat="1" ht="27" spans="1:5">
      <c r="A29" s="30">
        <v>22</v>
      </c>
      <c r="B29" s="30">
        <v>4</v>
      </c>
      <c r="C29" s="33" t="s">
        <v>35</v>
      </c>
      <c r="D29" s="35" t="s">
        <v>32</v>
      </c>
      <c r="E29" s="35"/>
    </row>
    <row r="30" s="2" customFormat="1" ht="27" spans="1:5">
      <c r="A30" s="30">
        <v>23</v>
      </c>
      <c r="B30" s="30">
        <v>5</v>
      </c>
      <c r="C30" s="33" t="s">
        <v>36</v>
      </c>
      <c r="D30" s="35" t="s">
        <v>32</v>
      </c>
      <c r="E30" s="35"/>
    </row>
    <row r="31" s="2" customFormat="1" ht="27" spans="1:5">
      <c r="A31" s="30">
        <v>24</v>
      </c>
      <c r="B31" s="30">
        <v>6</v>
      </c>
      <c r="C31" s="33" t="s">
        <v>37</v>
      </c>
      <c r="D31" s="35" t="s">
        <v>32</v>
      </c>
      <c r="E31" s="35"/>
    </row>
    <row r="32" s="2" customFormat="1" ht="45" customHeight="1" spans="1:5">
      <c r="A32" s="30">
        <v>25</v>
      </c>
      <c r="B32" s="30">
        <v>7</v>
      </c>
      <c r="C32" s="33" t="s">
        <v>38</v>
      </c>
      <c r="D32" s="35" t="s">
        <v>39</v>
      </c>
      <c r="E32" s="35"/>
    </row>
    <row r="33" s="2" customFormat="1" ht="40.5" spans="1:5">
      <c r="A33" s="30">
        <v>26</v>
      </c>
      <c r="B33" s="30">
        <v>8</v>
      </c>
      <c r="C33" s="33" t="s">
        <v>40</v>
      </c>
      <c r="D33" s="35" t="s">
        <v>41</v>
      </c>
      <c r="E33" s="35"/>
    </row>
    <row r="34" s="2" customFormat="1" ht="27" spans="1:5">
      <c r="A34" s="30">
        <v>27</v>
      </c>
      <c r="B34" s="30">
        <v>9</v>
      </c>
      <c r="C34" s="33" t="s">
        <v>42</v>
      </c>
      <c r="D34" s="35" t="s">
        <v>32</v>
      </c>
      <c r="E34" s="35"/>
    </row>
    <row r="35" s="2" customFormat="1" ht="27" spans="1:5">
      <c r="A35" s="30">
        <v>28</v>
      </c>
      <c r="B35" s="30">
        <v>10</v>
      </c>
      <c r="C35" s="33" t="s">
        <v>43</v>
      </c>
      <c r="D35" s="35" t="s">
        <v>44</v>
      </c>
      <c r="E35" s="35"/>
    </row>
    <row r="36" s="2" customFormat="1" ht="27" spans="1:5">
      <c r="A36" s="30">
        <v>29</v>
      </c>
      <c r="B36" s="30">
        <v>11</v>
      </c>
      <c r="C36" s="33" t="s">
        <v>45</v>
      </c>
      <c r="D36" s="35" t="s">
        <v>32</v>
      </c>
      <c r="E36" s="35"/>
    </row>
    <row r="37" s="2" customFormat="1" ht="27" spans="1:5">
      <c r="A37" s="30">
        <v>30</v>
      </c>
      <c r="B37" s="30">
        <v>12</v>
      </c>
      <c r="C37" s="33" t="s">
        <v>46</v>
      </c>
      <c r="D37" s="35" t="s">
        <v>32</v>
      </c>
      <c r="E37" s="35"/>
    </row>
    <row r="38" s="2" customFormat="1" ht="27" spans="1:5">
      <c r="A38" s="30">
        <v>31</v>
      </c>
      <c r="B38" s="30">
        <v>13</v>
      </c>
      <c r="C38" s="33" t="s">
        <v>47</v>
      </c>
      <c r="D38" s="35" t="s">
        <v>32</v>
      </c>
      <c r="E38" s="35"/>
    </row>
    <row r="39" s="2" customFormat="1" ht="27" spans="1:5">
      <c r="A39" s="30">
        <v>32</v>
      </c>
      <c r="B39" s="30">
        <v>14</v>
      </c>
      <c r="C39" s="33" t="s">
        <v>48</v>
      </c>
      <c r="D39" s="35" t="s">
        <v>32</v>
      </c>
      <c r="E39" s="35"/>
    </row>
    <row r="40" s="2" customFormat="1" ht="27" spans="1:5">
      <c r="A40" s="30">
        <v>33</v>
      </c>
      <c r="B40" s="30">
        <v>15</v>
      </c>
      <c r="C40" s="33" t="s">
        <v>49</v>
      </c>
      <c r="D40" s="35" t="s">
        <v>32</v>
      </c>
      <c r="E40" s="35"/>
    </row>
    <row r="41" s="2" customFormat="1" ht="27" spans="1:5">
      <c r="A41" s="30">
        <v>34</v>
      </c>
      <c r="B41" s="30">
        <v>16</v>
      </c>
      <c r="C41" s="33" t="s">
        <v>50</v>
      </c>
      <c r="D41" s="35" t="s">
        <v>32</v>
      </c>
      <c r="E41" s="35"/>
    </row>
    <row r="42" s="2" customFormat="1" ht="27" spans="1:5">
      <c r="A42" s="30">
        <v>35</v>
      </c>
      <c r="B42" s="30">
        <v>17</v>
      </c>
      <c r="C42" s="33" t="s">
        <v>51</v>
      </c>
      <c r="D42" s="35" t="s">
        <v>32</v>
      </c>
      <c r="E42" s="35"/>
    </row>
    <row r="43" s="2" customFormat="1" ht="27" spans="1:5">
      <c r="A43" s="30">
        <v>36</v>
      </c>
      <c r="B43" s="30">
        <v>18</v>
      </c>
      <c r="C43" s="36" t="s">
        <v>52</v>
      </c>
      <c r="D43" s="35" t="s">
        <v>32</v>
      </c>
      <c r="E43" s="35"/>
    </row>
    <row r="44" s="2" customFormat="1" ht="27" spans="1:5">
      <c r="A44" s="30">
        <v>37</v>
      </c>
      <c r="B44" s="30">
        <v>19</v>
      </c>
      <c r="C44" s="33" t="s">
        <v>53</v>
      </c>
      <c r="D44" s="35" t="s">
        <v>32</v>
      </c>
      <c r="E44" s="35"/>
    </row>
    <row r="45" s="2" customFormat="1" ht="27" spans="1:5">
      <c r="A45" s="30">
        <v>38</v>
      </c>
      <c r="B45" s="30">
        <v>20</v>
      </c>
      <c r="C45" s="33" t="s">
        <v>54</v>
      </c>
      <c r="D45" s="35" t="s">
        <v>32</v>
      </c>
      <c r="E45" s="35"/>
    </row>
    <row r="46" s="2" customFormat="1" ht="27" spans="1:5">
      <c r="A46" s="30">
        <v>39</v>
      </c>
      <c r="B46" s="30">
        <v>21</v>
      </c>
      <c r="C46" s="33" t="s">
        <v>55</v>
      </c>
      <c r="D46" s="35" t="s">
        <v>32</v>
      </c>
      <c r="E46" s="35"/>
    </row>
    <row r="47" s="2" customFormat="1" ht="27" spans="1:5">
      <c r="A47" s="30">
        <v>40</v>
      </c>
      <c r="B47" s="30">
        <v>22</v>
      </c>
      <c r="C47" s="33" t="s">
        <v>56</v>
      </c>
      <c r="D47" s="35" t="s">
        <v>32</v>
      </c>
      <c r="E47" s="35"/>
    </row>
    <row r="48" s="2" customFormat="1" ht="27" spans="1:5">
      <c r="A48" s="30">
        <v>41</v>
      </c>
      <c r="B48" s="30">
        <v>23</v>
      </c>
      <c r="C48" s="33" t="s">
        <v>57</v>
      </c>
      <c r="D48" s="35" t="s">
        <v>32</v>
      </c>
      <c r="E48" s="35"/>
    </row>
    <row r="49" s="2" customFormat="1" ht="27" spans="1:5">
      <c r="A49" s="30">
        <v>42</v>
      </c>
      <c r="B49" s="30">
        <v>24</v>
      </c>
      <c r="C49" s="33" t="s">
        <v>58</v>
      </c>
      <c r="D49" s="35" t="s">
        <v>32</v>
      </c>
      <c r="E49" s="35"/>
    </row>
    <row r="50" s="2" customFormat="1" ht="27" spans="1:5">
      <c r="A50" s="30">
        <v>43</v>
      </c>
      <c r="B50" s="30">
        <v>25</v>
      </c>
      <c r="C50" s="33" t="s">
        <v>59</v>
      </c>
      <c r="D50" s="35" t="s">
        <v>32</v>
      </c>
      <c r="E50" s="35"/>
    </row>
    <row r="51" s="2" customFormat="1" ht="27" spans="1:5">
      <c r="A51" s="30">
        <v>44</v>
      </c>
      <c r="B51" s="30">
        <v>26</v>
      </c>
      <c r="C51" s="33" t="s">
        <v>60</v>
      </c>
      <c r="D51" s="35" t="s">
        <v>32</v>
      </c>
      <c r="E51" s="35"/>
    </row>
    <row r="52" s="2" customFormat="1" ht="27" spans="1:5">
      <c r="A52" s="30">
        <v>45</v>
      </c>
      <c r="B52" s="30">
        <v>27</v>
      </c>
      <c r="C52" s="33" t="s">
        <v>61</v>
      </c>
      <c r="D52" s="35" t="s">
        <v>32</v>
      </c>
      <c r="E52" s="35"/>
    </row>
    <row r="53" s="2" customFormat="1" ht="27" spans="1:5">
      <c r="A53" s="30">
        <v>46</v>
      </c>
      <c r="B53" s="30">
        <v>28</v>
      </c>
      <c r="C53" s="33" t="s">
        <v>62</v>
      </c>
      <c r="D53" s="35" t="s">
        <v>32</v>
      </c>
      <c r="E53" s="35"/>
    </row>
    <row r="54" s="2" customFormat="1" ht="27" spans="1:5">
      <c r="A54" s="30">
        <v>47</v>
      </c>
      <c r="B54" s="30">
        <v>29</v>
      </c>
      <c r="C54" s="33" t="s">
        <v>63</v>
      </c>
      <c r="D54" s="35" t="s">
        <v>32</v>
      </c>
      <c r="E54" s="35"/>
    </row>
    <row r="55" s="2" customFormat="1" ht="27" spans="1:5">
      <c r="A55" s="30">
        <v>48</v>
      </c>
      <c r="B55" s="30">
        <v>30</v>
      </c>
      <c r="C55" s="33" t="s">
        <v>64</v>
      </c>
      <c r="D55" s="35" t="s">
        <v>32</v>
      </c>
      <c r="E55" s="35"/>
    </row>
    <row r="56" s="2" customFormat="1" ht="27" spans="1:5">
      <c r="A56" s="30">
        <v>49</v>
      </c>
      <c r="B56" s="30">
        <v>31</v>
      </c>
      <c r="C56" s="33" t="s">
        <v>65</v>
      </c>
      <c r="D56" s="35" t="s">
        <v>32</v>
      </c>
      <c r="E56" s="35"/>
    </row>
    <row r="57" s="2" customFormat="1" ht="27" spans="1:5">
      <c r="A57" s="30">
        <v>50</v>
      </c>
      <c r="B57" s="30">
        <v>32</v>
      </c>
      <c r="C57" s="33" t="s">
        <v>66</v>
      </c>
      <c r="D57" s="35" t="s">
        <v>32</v>
      </c>
      <c r="E57" s="35"/>
    </row>
    <row r="58" s="2" customFormat="1" ht="27" spans="1:5">
      <c r="A58" s="30">
        <v>51</v>
      </c>
      <c r="B58" s="30">
        <v>33</v>
      </c>
      <c r="C58" s="33" t="s">
        <v>67</v>
      </c>
      <c r="D58" s="35" t="s">
        <v>32</v>
      </c>
      <c r="E58" s="35"/>
    </row>
    <row r="59" s="2" customFormat="1" ht="27" spans="1:5">
      <c r="A59" s="30">
        <v>52</v>
      </c>
      <c r="B59" s="30">
        <v>34</v>
      </c>
      <c r="C59" s="33" t="s">
        <v>68</v>
      </c>
      <c r="D59" s="35" t="s">
        <v>32</v>
      </c>
      <c r="E59" s="35"/>
    </row>
    <row r="60" s="2" customFormat="1" ht="27" spans="1:5">
      <c r="A60" s="30">
        <v>53</v>
      </c>
      <c r="B60" s="30">
        <v>35</v>
      </c>
      <c r="C60" s="33" t="s">
        <v>69</v>
      </c>
      <c r="D60" s="35" t="s">
        <v>32</v>
      </c>
      <c r="E60" s="35"/>
    </row>
    <row r="61" s="2" customFormat="1" ht="27" spans="1:5">
      <c r="A61" s="30">
        <v>54</v>
      </c>
      <c r="B61" s="30">
        <v>36</v>
      </c>
      <c r="C61" s="33" t="s">
        <v>70</v>
      </c>
      <c r="D61" s="35" t="s">
        <v>32</v>
      </c>
      <c r="E61" s="35"/>
    </row>
    <row r="62" s="2" customFormat="1" ht="27" spans="1:5">
      <c r="A62" s="30">
        <v>55</v>
      </c>
      <c r="B62" s="30">
        <v>37</v>
      </c>
      <c r="C62" s="33" t="s">
        <v>71</v>
      </c>
      <c r="D62" s="35" t="s">
        <v>32</v>
      </c>
      <c r="E62" s="35"/>
    </row>
    <row r="63" s="2" customFormat="1" ht="27" spans="1:5">
      <c r="A63" s="30">
        <v>56</v>
      </c>
      <c r="B63" s="30">
        <v>38</v>
      </c>
      <c r="C63" s="33" t="s">
        <v>72</v>
      </c>
      <c r="D63" s="35" t="s">
        <v>32</v>
      </c>
      <c r="E63" s="35"/>
    </row>
    <row r="64" s="2" customFormat="1" ht="27" spans="1:5">
      <c r="A64" s="30">
        <v>57</v>
      </c>
      <c r="B64" s="30">
        <v>39</v>
      </c>
      <c r="C64" s="33" t="s">
        <v>73</v>
      </c>
      <c r="D64" s="35" t="s">
        <v>32</v>
      </c>
      <c r="E64" s="35"/>
    </row>
    <row r="65" s="2" customFormat="1" ht="27" spans="1:5">
      <c r="A65" s="30">
        <v>58</v>
      </c>
      <c r="B65" s="30">
        <v>40</v>
      </c>
      <c r="C65" s="33" t="s">
        <v>74</v>
      </c>
      <c r="D65" s="35" t="s">
        <v>32</v>
      </c>
      <c r="E65" s="35"/>
    </row>
    <row r="66" s="2" customFormat="1" ht="27" spans="1:5">
      <c r="A66" s="30">
        <v>59</v>
      </c>
      <c r="B66" s="30">
        <v>41</v>
      </c>
      <c r="C66" s="33" t="s">
        <v>75</v>
      </c>
      <c r="D66" s="35" t="s">
        <v>32</v>
      </c>
      <c r="E66" s="35"/>
    </row>
    <row r="67" s="2" customFormat="1" ht="27" spans="1:5">
      <c r="A67" s="30">
        <v>60</v>
      </c>
      <c r="B67" s="30">
        <v>42</v>
      </c>
      <c r="C67" s="33" t="s">
        <v>76</v>
      </c>
      <c r="D67" s="35" t="s">
        <v>32</v>
      </c>
      <c r="E67" s="35"/>
    </row>
    <row r="68" s="2" customFormat="1" ht="27" spans="1:5">
      <c r="A68" s="30">
        <v>61</v>
      </c>
      <c r="B68" s="30">
        <v>43</v>
      </c>
      <c r="C68" s="33" t="s">
        <v>77</v>
      </c>
      <c r="D68" s="35" t="s">
        <v>32</v>
      </c>
      <c r="E68" s="35"/>
    </row>
    <row r="69" s="2" customFormat="1" ht="27" spans="1:5">
      <c r="A69" s="30">
        <v>62</v>
      </c>
      <c r="B69" s="30">
        <v>44</v>
      </c>
      <c r="C69" s="33" t="s">
        <v>78</v>
      </c>
      <c r="D69" s="35" t="s">
        <v>79</v>
      </c>
      <c r="E69" s="35"/>
    </row>
    <row r="70" s="2" customFormat="1" ht="27" spans="1:5">
      <c r="A70" s="30">
        <v>63</v>
      </c>
      <c r="B70" s="30">
        <v>45</v>
      </c>
      <c r="C70" s="33" t="s">
        <v>80</v>
      </c>
      <c r="D70" s="35" t="s">
        <v>32</v>
      </c>
      <c r="E70" s="35"/>
    </row>
    <row r="71" s="2" customFormat="1" ht="27" spans="1:5">
      <c r="A71" s="30">
        <v>64</v>
      </c>
      <c r="B71" s="30">
        <v>46</v>
      </c>
      <c r="C71" s="33" t="s">
        <v>81</v>
      </c>
      <c r="D71" s="35" t="s">
        <v>32</v>
      </c>
      <c r="E71" s="35"/>
    </row>
    <row r="72" s="2" customFormat="1" ht="27" spans="1:5">
      <c r="A72" s="30">
        <v>65</v>
      </c>
      <c r="B72" s="30">
        <v>47</v>
      </c>
      <c r="C72" s="33" t="s">
        <v>82</v>
      </c>
      <c r="D72" s="35" t="s">
        <v>32</v>
      </c>
      <c r="E72" s="35"/>
    </row>
    <row r="73" s="23" customFormat="1" ht="24" customHeight="1" spans="1:5">
      <c r="A73" s="31" t="s">
        <v>83</v>
      </c>
      <c r="B73" s="32"/>
      <c r="C73" s="32"/>
      <c r="D73" s="32"/>
      <c r="E73" s="38"/>
    </row>
    <row r="74" s="2" customFormat="1" ht="27" spans="1:5">
      <c r="A74" s="30">
        <v>66</v>
      </c>
      <c r="B74" s="30">
        <v>1</v>
      </c>
      <c r="C74" s="33" t="s">
        <v>84</v>
      </c>
      <c r="D74" s="35" t="s">
        <v>12</v>
      </c>
      <c r="E74" s="35"/>
    </row>
    <row r="75" s="23" customFormat="1" ht="26" customHeight="1" spans="1:5">
      <c r="A75" s="31" t="s">
        <v>85</v>
      </c>
      <c r="B75" s="32"/>
      <c r="C75" s="32"/>
      <c r="D75" s="32"/>
      <c r="E75" s="38"/>
    </row>
    <row r="76" s="2" customFormat="1" ht="27" spans="1:5">
      <c r="A76" s="30">
        <v>67</v>
      </c>
      <c r="B76" s="30">
        <v>1</v>
      </c>
      <c r="C76" s="33" t="s">
        <v>86</v>
      </c>
      <c r="D76" s="35" t="s">
        <v>26</v>
      </c>
      <c r="E76" s="35"/>
    </row>
    <row r="77" s="23" customFormat="1" ht="31" customHeight="1" spans="1:5">
      <c r="A77" s="31" t="s">
        <v>87</v>
      </c>
      <c r="B77" s="32"/>
      <c r="C77" s="32"/>
      <c r="D77" s="32"/>
      <c r="E77" s="38"/>
    </row>
    <row r="78" s="2" customFormat="1" ht="27" spans="1:5">
      <c r="A78" s="30">
        <v>68</v>
      </c>
      <c r="B78" s="30">
        <v>1</v>
      </c>
      <c r="C78" s="33" t="s">
        <v>88</v>
      </c>
      <c r="D78" s="35" t="s">
        <v>89</v>
      </c>
      <c r="E78" s="35"/>
    </row>
    <row r="79" s="2" customFormat="1" ht="27" spans="1:5">
      <c r="A79" s="30">
        <v>69</v>
      </c>
      <c r="B79" s="30">
        <v>2</v>
      </c>
      <c r="C79" s="33" t="s">
        <v>90</v>
      </c>
      <c r="D79" s="35" t="s">
        <v>89</v>
      </c>
      <c r="E79" s="35"/>
    </row>
    <row r="80" s="23" customFormat="1" ht="32" customHeight="1" spans="1:5">
      <c r="A80" s="31" t="s">
        <v>91</v>
      </c>
      <c r="B80" s="32"/>
      <c r="C80" s="32"/>
      <c r="D80" s="32"/>
      <c r="E80" s="38"/>
    </row>
    <row r="81" s="2" customFormat="1" ht="27" spans="1:5">
      <c r="A81" s="30">
        <v>70</v>
      </c>
      <c r="B81" s="30">
        <v>1</v>
      </c>
      <c r="C81" s="36" t="s">
        <v>19</v>
      </c>
      <c r="D81" s="35" t="s">
        <v>32</v>
      </c>
      <c r="E81" s="35"/>
    </row>
    <row r="82" s="23" customFormat="1" ht="30" customHeight="1" spans="1:5">
      <c r="A82" s="31" t="s">
        <v>92</v>
      </c>
      <c r="B82" s="32"/>
      <c r="C82" s="32"/>
      <c r="D82" s="32"/>
      <c r="E82" s="38"/>
    </row>
    <row r="83" s="2" customFormat="1" ht="27" spans="1:5">
      <c r="A83" s="30">
        <v>71</v>
      </c>
      <c r="B83" s="30">
        <v>1</v>
      </c>
      <c r="C83" s="33" t="s">
        <v>93</v>
      </c>
      <c r="D83" s="35" t="s">
        <v>32</v>
      </c>
      <c r="E83" s="35"/>
    </row>
    <row r="84" s="2" customFormat="1" ht="27" spans="1:5">
      <c r="A84" s="30">
        <v>72</v>
      </c>
      <c r="B84" s="30">
        <v>2</v>
      </c>
      <c r="C84" s="33" t="s">
        <v>94</v>
      </c>
      <c r="D84" s="35" t="s">
        <v>32</v>
      </c>
      <c r="E84" s="35"/>
    </row>
    <row r="85" s="2" customFormat="1" ht="27" spans="1:5">
      <c r="A85" s="30">
        <v>73</v>
      </c>
      <c r="B85" s="30">
        <v>3</v>
      </c>
      <c r="C85" s="33" t="s">
        <v>95</v>
      </c>
      <c r="D85" s="35" t="s">
        <v>32</v>
      </c>
      <c r="E85" s="35"/>
    </row>
    <row r="86" s="2" customFormat="1" ht="27" spans="1:5">
      <c r="A86" s="30">
        <v>74</v>
      </c>
      <c r="B86" s="30">
        <v>4</v>
      </c>
      <c r="C86" s="33" t="s">
        <v>96</v>
      </c>
      <c r="D86" s="35" t="s">
        <v>32</v>
      </c>
      <c r="E86" s="35"/>
    </row>
    <row r="87" s="2" customFormat="1" ht="27" spans="1:5">
      <c r="A87" s="30">
        <v>75</v>
      </c>
      <c r="B87" s="30">
        <v>5</v>
      </c>
      <c r="C87" s="33" t="s">
        <v>97</v>
      </c>
      <c r="D87" s="35" t="s">
        <v>32</v>
      </c>
      <c r="E87" s="35"/>
    </row>
    <row r="88" s="2" customFormat="1" ht="27" spans="1:5">
      <c r="A88" s="30">
        <v>76</v>
      </c>
      <c r="B88" s="30">
        <v>6</v>
      </c>
      <c r="C88" s="33" t="s">
        <v>98</v>
      </c>
      <c r="D88" s="35" t="s">
        <v>32</v>
      </c>
      <c r="E88" s="35"/>
    </row>
    <row r="89" s="2" customFormat="1" ht="27" spans="1:5">
      <c r="A89" s="30">
        <v>77</v>
      </c>
      <c r="B89" s="30">
        <v>7</v>
      </c>
      <c r="C89" s="33" t="s">
        <v>99</v>
      </c>
      <c r="D89" s="35" t="s">
        <v>32</v>
      </c>
      <c r="E89" s="35"/>
    </row>
    <row r="90" s="23" customFormat="1" ht="28" customHeight="1" spans="1:5">
      <c r="A90" s="31" t="s">
        <v>100</v>
      </c>
      <c r="B90" s="32"/>
      <c r="C90" s="32"/>
      <c r="D90" s="32"/>
      <c r="E90" s="38"/>
    </row>
    <row r="91" s="2" customFormat="1" ht="27" spans="1:5">
      <c r="A91" s="30">
        <v>78</v>
      </c>
      <c r="B91" s="30">
        <v>1</v>
      </c>
      <c r="C91" s="33" t="s">
        <v>101</v>
      </c>
      <c r="D91" s="35" t="s">
        <v>32</v>
      </c>
      <c r="E91" s="35"/>
    </row>
    <row r="92" s="2" customFormat="1" ht="27" spans="1:5">
      <c r="A92" s="30">
        <v>79</v>
      </c>
      <c r="B92" s="30">
        <v>2</v>
      </c>
      <c r="C92" s="33" t="s">
        <v>102</v>
      </c>
      <c r="D92" s="35" t="s">
        <v>32</v>
      </c>
      <c r="E92" s="35"/>
    </row>
    <row r="93" s="2" customFormat="1" ht="27" spans="1:5">
      <c r="A93" s="30">
        <v>80</v>
      </c>
      <c r="B93" s="30">
        <v>3</v>
      </c>
      <c r="C93" s="33" t="s">
        <v>103</v>
      </c>
      <c r="D93" s="35" t="s">
        <v>32</v>
      </c>
      <c r="E93" s="35"/>
    </row>
    <row r="94" s="2" customFormat="1" ht="27" spans="1:5">
      <c r="A94" s="30">
        <v>81</v>
      </c>
      <c r="B94" s="30">
        <v>4</v>
      </c>
      <c r="C94" s="33" t="s">
        <v>104</v>
      </c>
      <c r="D94" s="35" t="s">
        <v>32</v>
      </c>
      <c r="E94" s="35"/>
    </row>
    <row r="95" s="2" customFormat="1" ht="27" spans="1:5">
      <c r="A95" s="30">
        <v>82</v>
      </c>
      <c r="B95" s="30">
        <v>5</v>
      </c>
      <c r="C95" s="33" t="s">
        <v>105</v>
      </c>
      <c r="D95" s="35" t="s">
        <v>32</v>
      </c>
      <c r="E95" s="35"/>
    </row>
    <row r="96" s="2" customFormat="1" ht="27" spans="1:5">
      <c r="A96" s="30">
        <v>83</v>
      </c>
      <c r="B96" s="30">
        <v>6</v>
      </c>
      <c r="C96" s="33" t="s">
        <v>106</v>
      </c>
      <c r="D96" s="35" t="s">
        <v>32</v>
      </c>
      <c r="E96" s="35"/>
    </row>
    <row r="97" s="2" customFormat="1" ht="27" spans="1:5">
      <c r="A97" s="30">
        <v>84</v>
      </c>
      <c r="B97" s="30">
        <v>7</v>
      </c>
      <c r="C97" s="33" t="s">
        <v>107</v>
      </c>
      <c r="D97" s="35" t="s">
        <v>32</v>
      </c>
      <c r="E97" s="35"/>
    </row>
    <row r="98" s="2" customFormat="1" ht="27" spans="1:5">
      <c r="A98" s="30">
        <v>85</v>
      </c>
      <c r="B98" s="30">
        <v>8</v>
      </c>
      <c r="C98" s="33" t="s">
        <v>108</v>
      </c>
      <c r="D98" s="35" t="s">
        <v>32</v>
      </c>
      <c r="E98" s="35"/>
    </row>
    <row r="99" s="2" customFormat="1" ht="27" spans="1:5">
      <c r="A99" s="30">
        <v>86</v>
      </c>
      <c r="B99" s="30">
        <v>9</v>
      </c>
      <c r="C99" s="33" t="s">
        <v>109</v>
      </c>
      <c r="D99" s="35" t="s">
        <v>32</v>
      </c>
      <c r="E99" s="35"/>
    </row>
    <row r="100" s="2" customFormat="1" ht="27" spans="1:5">
      <c r="A100" s="30">
        <v>87</v>
      </c>
      <c r="B100" s="30">
        <v>10</v>
      </c>
      <c r="C100" s="33" t="s">
        <v>110</v>
      </c>
      <c r="D100" s="35" t="s">
        <v>32</v>
      </c>
      <c r="E100" s="35"/>
    </row>
    <row r="101" s="2" customFormat="1" ht="27" spans="1:5">
      <c r="A101" s="30">
        <v>88</v>
      </c>
      <c r="B101" s="30">
        <v>11</v>
      </c>
      <c r="C101" s="33" t="s">
        <v>111</v>
      </c>
      <c r="D101" s="35" t="s">
        <v>32</v>
      </c>
      <c r="E101" s="35"/>
    </row>
    <row r="102" s="2" customFormat="1" ht="27" spans="1:5">
      <c r="A102" s="30">
        <v>89</v>
      </c>
      <c r="B102" s="30">
        <v>12</v>
      </c>
      <c r="C102" s="33" t="s">
        <v>112</v>
      </c>
      <c r="D102" s="35" t="s">
        <v>32</v>
      </c>
      <c r="E102" s="35"/>
    </row>
    <row r="103" s="2" customFormat="1" ht="27" spans="1:5">
      <c r="A103" s="30">
        <v>90</v>
      </c>
      <c r="B103" s="30">
        <v>13</v>
      </c>
      <c r="C103" s="33" t="s">
        <v>113</v>
      </c>
      <c r="D103" s="35" t="s">
        <v>32</v>
      </c>
      <c r="E103" s="35"/>
    </row>
    <row r="104" s="23" customFormat="1" ht="28" customHeight="1" spans="1:5">
      <c r="A104" s="31" t="s">
        <v>114</v>
      </c>
      <c r="B104" s="32"/>
      <c r="C104" s="32"/>
      <c r="D104" s="32"/>
      <c r="E104" s="38"/>
    </row>
    <row r="105" s="2" customFormat="1" ht="27" spans="1:5">
      <c r="A105" s="30">
        <v>91</v>
      </c>
      <c r="B105" s="30">
        <v>1</v>
      </c>
      <c r="C105" s="33" t="s">
        <v>115</v>
      </c>
      <c r="D105" s="35" t="s">
        <v>79</v>
      </c>
      <c r="E105" s="35"/>
    </row>
    <row r="106" s="2" customFormat="1" ht="27" spans="1:5">
      <c r="A106" s="30">
        <v>92</v>
      </c>
      <c r="B106" s="30">
        <v>2</v>
      </c>
      <c r="C106" s="33" t="s">
        <v>116</v>
      </c>
      <c r="D106" s="35" t="s">
        <v>79</v>
      </c>
      <c r="E106" s="35"/>
    </row>
    <row r="107" s="23" customFormat="1" ht="26" customHeight="1" spans="1:5">
      <c r="A107" s="31" t="s">
        <v>117</v>
      </c>
      <c r="B107" s="32"/>
      <c r="C107" s="32"/>
      <c r="D107" s="32"/>
      <c r="E107" s="38"/>
    </row>
    <row r="108" s="2" customFormat="1" ht="27" spans="1:5">
      <c r="A108" s="30">
        <v>93</v>
      </c>
      <c r="B108" s="30">
        <v>1</v>
      </c>
      <c r="C108" s="39" t="s">
        <v>118</v>
      </c>
      <c r="D108" s="35" t="s">
        <v>32</v>
      </c>
      <c r="E108" s="35"/>
    </row>
    <row r="109" s="2" customFormat="1" ht="27" spans="1:5">
      <c r="A109" s="30">
        <v>94</v>
      </c>
      <c r="B109" s="30">
        <v>2</v>
      </c>
      <c r="C109" s="39" t="s">
        <v>119</v>
      </c>
      <c r="D109" s="35" t="s">
        <v>32</v>
      </c>
      <c r="E109" s="35"/>
    </row>
    <row r="110" ht="27" spans="1:5">
      <c r="A110" s="30">
        <v>95</v>
      </c>
      <c r="B110" s="30">
        <v>3</v>
      </c>
      <c r="C110" s="40" t="s">
        <v>120</v>
      </c>
      <c r="D110" s="35" t="s">
        <v>32</v>
      </c>
      <c r="E110" s="35"/>
    </row>
    <row r="111" ht="27" spans="1:5">
      <c r="A111" s="30">
        <v>96</v>
      </c>
      <c r="B111" s="30">
        <v>4</v>
      </c>
      <c r="C111" s="41" t="s">
        <v>121</v>
      </c>
      <c r="D111" s="35" t="s">
        <v>32</v>
      </c>
      <c r="E111" s="35"/>
    </row>
    <row r="112" ht="27" spans="1:5">
      <c r="A112" s="30">
        <v>97</v>
      </c>
      <c r="B112" s="30">
        <v>5</v>
      </c>
      <c r="C112" s="39" t="s">
        <v>122</v>
      </c>
      <c r="D112" s="35" t="s">
        <v>32</v>
      </c>
      <c r="E112" s="35"/>
    </row>
    <row r="113" ht="27" spans="1:5">
      <c r="A113" s="30">
        <v>98</v>
      </c>
      <c r="B113" s="30">
        <v>6</v>
      </c>
      <c r="C113" s="36" t="s">
        <v>123</v>
      </c>
      <c r="D113" s="35" t="s">
        <v>32</v>
      </c>
      <c r="E113" s="35"/>
    </row>
    <row r="114" ht="27" spans="1:5">
      <c r="A114" s="30">
        <v>99</v>
      </c>
      <c r="B114" s="30">
        <v>7</v>
      </c>
      <c r="C114" s="36" t="s">
        <v>124</v>
      </c>
      <c r="D114" s="35" t="s">
        <v>32</v>
      </c>
      <c r="E114" s="35"/>
    </row>
    <row r="115" ht="27" spans="1:5">
      <c r="A115" s="30">
        <v>100</v>
      </c>
      <c r="B115" s="30">
        <v>8</v>
      </c>
      <c r="C115" s="36" t="s">
        <v>125</v>
      </c>
      <c r="D115" s="35" t="s">
        <v>32</v>
      </c>
      <c r="E115" s="35"/>
    </row>
    <row r="116" ht="27" spans="1:5">
      <c r="A116" s="30">
        <v>101</v>
      </c>
      <c r="B116" s="30">
        <v>9</v>
      </c>
      <c r="C116" s="36" t="s">
        <v>126</v>
      </c>
      <c r="D116" s="35" t="s">
        <v>32</v>
      </c>
      <c r="E116" s="35"/>
    </row>
    <row r="117" ht="27" spans="1:5">
      <c r="A117" s="30">
        <v>102</v>
      </c>
      <c r="B117" s="30">
        <v>10</v>
      </c>
      <c r="C117" s="39" t="s">
        <v>127</v>
      </c>
      <c r="D117" s="35" t="s">
        <v>32</v>
      </c>
      <c r="E117" s="42"/>
    </row>
    <row r="118" ht="27" spans="1:5">
      <c r="A118" s="30">
        <v>103</v>
      </c>
      <c r="B118" s="30">
        <v>11</v>
      </c>
      <c r="C118" s="39" t="s">
        <v>128</v>
      </c>
      <c r="D118" s="35" t="s">
        <v>32</v>
      </c>
      <c r="E118" s="42"/>
    </row>
    <row r="119" ht="27" spans="1:5">
      <c r="A119" s="30">
        <v>104</v>
      </c>
      <c r="B119" s="30">
        <v>12</v>
      </c>
      <c r="C119" s="39" t="s">
        <v>129</v>
      </c>
      <c r="D119" s="35" t="s">
        <v>32</v>
      </c>
      <c r="E119" s="42"/>
    </row>
    <row r="120" ht="27" spans="1:5">
      <c r="A120" s="30">
        <v>105</v>
      </c>
      <c r="B120" s="30">
        <v>13</v>
      </c>
      <c r="C120" s="39" t="s">
        <v>130</v>
      </c>
      <c r="D120" s="35" t="s">
        <v>32</v>
      </c>
      <c r="E120" s="42"/>
    </row>
    <row r="121" ht="27" spans="1:5">
      <c r="A121" s="30">
        <v>106</v>
      </c>
      <c r="B121" s="30">
        <v>14</v>
      </c>
      <c r="C121" s="39" t="s">
        <v>131</v>
      </c>
      <c r="D121" s="35" t="s">
        <v>32</v>
      </c>
      <c r="E121" s="42"/>
    </row>
    <row r="122" ht="27" spans="1:5">
      <c r="A122" s="30">
        <v>107</v>
      </c>
      <c r="B122" s="30">
        <v>15</v>
      </c>
      <c r="C122" s="39" t="s">
        <v>132</v>
      </c>
      <c r="D122" s="35" t="s">
        <v>32</v>
      </c>
      <c r="E122" s="42"/>
    </row>
    <row r="123" ht="27" spans="1:5">
      <c r="A123" s="30">
        <v>108</v>
      </c>
      <c r="B123" s="30">
        <v>16</v>
      </c>
      <c r="C123" s="39" t="s">
        <v>133</v>
      </c>
      <c r="D123" s="35" t="s">
        <v>32</v>
      </c>
      <c r="E123" s="42"/>
    </row>
    <row r="124" ht="27.75" spans="1:5">
      <c r="A124" s="30">
        <v>109</v>
      </c>
      <c r="B124" s="30">
        <v>17</v>
      </c>
      <c r="C124" s="39" t="s">
        <v>134</v>
      </c>
      <c r="D124" s="35" t="s">
        <v>32</v>
      </c>
      <c r="E124" s="42"/>
    </row>
    <row r="125" ht="27" spans="1:5">
      <c r="A125" s="30">
        <v>110</v>
      </c>
      <c r="B125" s="30">
        <v>18</v>
      </c>
      <c r="C125" s="39" t="s">
        <v>135</v>
      </c>
      <c r="D125" s="35" t="s">
        <v>32</v>
      </c>
      <c r="E125" s="42"/>
    </row>
    <row r="126" ht="27" spans="1:5">
      <c r="A126" s="30">
        <v>111</v>
      </c>
      <c r="B126" s="30">
        <v>19</v>
      </c>
      <c r="C126" s="39" t="s">
        <v>136</v>
      </c>
      <c r="D126" s="35" t="s">
        <v>32</v>
      </c>
      <c r="E126" s="42"/>
    </row>
    <row r="127" ht="27" spans="1:5">
      <c r="A127" s="30">
        <v>112</v>
      </c>
      <c r="B127" s="30">
        <v>20</v>
      </c>
      <c r="C127" s="39" t="s">
        <v>137</v>
      </c>
      <c r="D127" s="35" t="s">
        <v>32</v>
      </c>
      <c r="E127" s="42"/>
    </row>
    <row r="128" ht="27" spans="1:5">
      <c r="A128" s="30">
        <v>113</v>
      </c>
      <c r="B128" s="30">
        <v>21</v>
      </c>
      <c r="C128" s="39" t="s">
        <v>138</v>
      </c>
      <c r="D128" s="35" t="s">
        <v>32</v>
      </c>
      <c r="E128" s="42"/>
    </row>
    <row r="129" ht="27" spans="1:5">
      <c r="A129" s="30">
        <v>114</v>
      </c>
      <c r="B129" s="30">
        <v>22</v>
      </c>
      <c r="C129" s="39" t="s">
        <v>139</v>
      </c>
      <c r="D129" s="35" t="s">
        <v>32</v>
      </c>
      <c r="E129" s="42"/>
    </row>
    <row r="130" ht="27" spans="1:5">
      <c r="A130" s="30">
        <v>115</v>
      </c>
      <c r="B130" s="30">
        <v>23</v>
      </c>
      <c r="C130" s="39" t="s">
        <v>140</v>
      </c>
      <c r="D130" s="35" t="s">
        <v>32</v>
      </c>
      <c r="E130" s="42"/>
    </row>
    <row r="131" ht="27" spans="1:5">
      <c r="A131" s="30">
        <v>116</v>
      </c>
      <c r="B131" s="30">
        <v>24</v>
      </c>
      <c r="C131" s="39" t="s">
        <v>141</v>
      </c>
      <c r="D131" s="35" t="s">
        <v>32</v>
      </c>
      <c r="E131" s="42"/>
    </row>
    <row r="132" ht="27" spans="1:5">
      <c r="A132" s="30">
        <v>117</v>
      </c>
      <c r="B132" s="30">
        <v>25</v>
      </c>
      <c r="C132" s="33" t="s">
        <v>142</v>
      </c>
      <c r="D132" s="35" t="s">
        <v>32</v>
      </c>
      <c r="E132" s="42"/>
    </row>
    <row r="133" ht="27" spans="1:5">
      <c r="A133" s="30">
        <v>118</v>
      </c>
      <c r="B133" s="30">
        <v>26</v>
      </c>
      <c r="C133" s="43" t="s">
        <v>143</v>
      </c>
      <c r="D133" s="35" t="s">
        <v>32</v>
      </c>
      <c r="E133" s="42"/>
    </row>
    <row r="134" ht="27" spans="1:5">
      <c r="A134" s="30">
        <v>119</v>
      </c>
      <c r="B134" s="30">
        <v>27</v>
      </c>
      <c r="C134" s="43" t="s">
        <v>144</v>
      </c>
      <c r="D134" s="35" t="s">
        <v>32</v>
      </c>
      <c r="E134" s="42"/>
    </row>
    <row r="135" ht="27" spans="1:5">
      <c r="A135" s="30">
        <v>120</v>
      </c>
      <c r="B135" s="30">
        <v>28</v>
      </c>
      <c r="C135" s="43" t="s">
        <v>145</v>
      </c>
      <c r="D135" s="35" t="s">
        <v>32</v>
      </c>
      <c r="E135" s="42"/>
    </row>
  </sheetData>
  <mergeCells count="15">
    <mergeCell ref="A1:B1"/>
    <mergeCell ref="A2:E2"/>
    <mergeCell ref="A3:E3"/>
    <mergeCell ref="A4:B4"/>
    <mergeCell ref="A5:E5"/>
    <mergeCell ref="A23:E23"/>
    <mergeCell ref="A25:E25"/>
    <mergeCell ref="A73:E73"/>
    <mergeCell ref="A75:E75"/>
    <mergeCell ref="A77:E77"/>
    <mergeCell ref="A80:E80"/>
    <mergeCell ref="A82:E82"/>
    <mergeCell ref="A90:E90"/>
    <mergeCell ref="A104:E104"/>
    <mergeCell ref="A107:E107"/>
  </mergeCells>
  <printOptions horizontalCentered="1"/>
  <pageMargins left="0.118110236220472" right="0.078740157480315" top="0.433070866141732" bottom="0.47244094488189" header="0.31496062992126" footer="0.23622047244094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opLeftCell="A127" workbookViewId="0">
      <selection activeCell="C136" sqref="C136"/>
    </sheetView>
  </sheetViews>
  <sheetFormatPr defaultColWidth="8.88333333333333" defaultRowHeight="13.5" outlineLevelCol="5"/>
  <cols>
    <col min="1" max="1" width="4.38333333333333" style="3" customWidth="1"/>
    <col min="2" max="2" width="3.88333333333333" style="4" customWidth="1"/>
    <col min="3" max="3" width="66.1333333333333" style="5" customWidth="1"/>
    <col min="4" max="4" width="9.38333333333333" style="6" customWidth="1"/>
    <col min="5" max="5" width="57.75" style="7" customWidth="1"/>
    <col min="6" max="6" width="6.88333333333333" style="8" customWidth="1"/>
    <col min="7" max="16384" width="8.88333333333333" style="8"/>
  </cols>
  <sheetData>
    <row r="1" ht="25.5" spans="1:6">
      <c r="A1" s="9" t="s">
        <v>146</v>
      </c>
      <c r="B1" s="9"/>
      <c r="C1" s="9"/>
      <c r="D1" s="9"/>
      <c r="E1" s="9"/>
      <c r="F1" s="9"/>
    </row>
    <row r="3" s="1" customFormat="1" ht="33" customHeight="1" spans="1:6">
      <c r="A3" s="10" t="s">
        <v>147</v>
      </c>
      <c r="B3" s="10"/>
      <c r="C3" s="10" t="s">
        <v>148</v>
      </c>
      <c r="D3" s="10" t="s">
        <v>149</v>
      </c>
      <c r="E3" s="10" t="s">
        <v>150</v>
      </c>
      <c r="F3" s="10" t="s">
        <v>151</v>
      </c>
    </row>
    <row r="4" s="2" customFormat="1" ht="33" customHeight="1" spans="1:6">
      <c r="A4" s="11">
        <f>ROW()-4</f>
        <v>0</v>
      </c>
      <c r="B4" s="11">
        <f>ROW()-4</f>
        <v>0</v>
      </c>
      <c r="C4" s="12" t="s">
        <v>152</v>
      </c>
      <c r="D4" s="13">
        <v>1</v>
      </c>
      <c r="E4" s="18" t="s">
        <v>153</v>
      </c>
      <c r="F4" s="19"/>
    </row>
    <row r="5" s="2" customFormat="1" ht="33" customHeight="1" spans="1:6">
      <c r="A5" s="11">
        <f>ROW()-4</f>
        <v>1</v>
      </c>
      <c r="B5" s="11">
        <f>ROW()-4</f>
        <v>1</v>
      </c>
      <c r="C5" s="14" t="s">
        <v>154</v>
      </c>
      <c r="D5" s="15">
        <v>2</v>
      </c>
      <c r="E5" s="18" t="s">
        <v>155</v>
      </c>
      <c r="F5" s="19"/>
    </row>
    <row r="6" s="2" customFormat="1" ht="33" customHeight="1" spans="1:6">
      <c r="A6" s="11">
        <f>ROW()-12</f>
        <v>-6</v>
      </c>
      <c r="B6" s="11">
        <f>ROW()-102</f>
        <v>-96</v>
      </c>
      <c r="C6" s="12" t="s">
        <v>156</v>
      </c>
      <c r="D6" s="11">
        <v>3</v>
      </c>
      <c r="E6" s="18" t="s">
        <v>157</v>
      </c>
      <c r="F6" s="19"/>
    </row>
    <row r="7" s="2" customFormat="1" ht="33" customHeight="1" spans="1:6">
      <c r="A7" s="11">
        <f>ROW()-12</f>
        <v>-5</v>
      </c>
      <c r="B7" s="11">
        <f>ROW()-102</f>
        <v>-95</v>
      </c>
      <c r="C7" s="12" t="s">
        <v>158</v>
      </c>
      <c r="D7" s="11">
        <v>4</v>
      </c>
      <c r="E7" s="18" t="s">
        <v>153</v>
      </c>
      <c r="F7" s="19"/>
    </row>
    <row r="8" s="2" customFormat="1" ht="33" customHeight="1" spans="1:6">
      <c r="A8" s="11">
        <f>ROW()-12</f>
        <v>-4</v>
      </c>
      <c r="B8" s="11">
        <f>ROW()-102</f>
        <v>-94</v>
      </c>
      <c r="C8" s="12" t="s">
        <v>159</v>
      </c>
      <c r="D8" s="11">
        <v>5</v>
      </c>
      <c r="E8" s="18" t="s">
        <v>153</v>
      </c>
      <c r="F8" s="19"/>
    </row>
    <row r="9" s="2" customFormat="1" ht="33" customHeight="1" spans="1:6">
      <c r="A9" s="11">
        <f>ROW()-7</f>
        <v>2</v>
      </c>
      <c r="B9" s="11">
        <f>ROW()-71</f>
        <v>-62</v>
      </c>
      <c r="C9" s="12" t="s">
        <v>160</v>
      </c>
      <c r="D9" s="11">
        <v>6</v>
      </c>
      <c r="E9" s="18" t="s">
        <v>161</v>
      </c>
      <c r="F9" s="19"/>
    </row>
    <row r="10" s="2" customFormat="1" ht="33" customHeight="1" spans="1:6">
      <c r="A10" s="11">
        <f>ROW()-12</f>
        <v>-2</v>
      </c>
      <c r="B10" s="11">
        <f>ROW()-102</f>
        <v>-92</v>
      </c>
      <c r="C10" s="12" t="s">
        <v>162</v>
      </c>
      <c r="D10" s="11">
        <v>7</v>
      </c>
      <c r="E10" s="18" t="s">
        <v>153</v>
      </c>
      <c r="F10" s="19"/>
    </row>
    <row r="11" s="2" customFormat="1" ht="33" customHeight="1" spans="1:6">
      <c r="A11" s="11">
        <f>ROW()-5</f>
        <v>6</v>
      </c>
      <c r="B11" s="11">
        <f>ROW()-22</f>
        <v>-11</v>
      </c>
      <c r="C11" s="12" t="s">
        <v>163</v>
      </c>
      <c r="D11" s="11">
        <v>10</v>
      </c>
      <c r="E11" s="18" t="s">
        <v>164</v>
      </c>
      <c r="F11" s="19"/>
    </row>
    <row r="12" s="2" customFormat="1" ht="33" customHeight="1" spans="1:6">
      <c r="A12" s="11">
        <f t="shared" ref="A12:A21" si="0">ROW()-6</f>
        <v>6</v>
      </c>
      <c r="B12" s="11">
        <f t="shared" ref="B12:B21" si="1">ROW()-24</f>
        <v>-12</v>
      </c>
      <c r="C12" s="12" t="s">
        <v>165</v>
      </c>
      <c r="D12" s="16">
        <v>11</v>
      </c>
      <c r="E12" s="18" t="s">
        <v>166</v>
      </c>
      <c r="F12" s="19"/>
    </row>
    <row r="13" s="2" customFormat="1" ht="33" customHeight="1" spans="1:6">
      <c r="A13" s="11">
        <f t="shared" si="0"/>
        <v>7</v>
      </c>
      <c r="B13" s="11">
        <f t="shared" si="1"/>
        <v>-11</v>
      </c>
      <c r="C13" s="12" t="s">
        <v>167</v>
      </c>
      <c r="D13" s="11">
        <v>18</v>
      </c>
      <c r="E13" s="18" t="s">
        <v>166</v>
      </c>
      <c r="F13" s="19"/>
    </row>
    <row r="14" s="2" customFormat="1" ht="33" customHeight="1" spans="1:6">
      <c r="A14" s="11">
        <f t="shared" si="0"/>
        <v>8</v>
      </c>
      <c r="B14" s="11">
        <f t="shared" si="1"/>
        <v>-10</v>
      </c>
      <c r="C14" s="12" t="s">
        <v>168</v>
      </c>
      <c r="D14" s="11">
        <v>22</v>
      </c>
      <c r="E14" s="18" t="s">
        <v>166</v>
      </c>
      <c r="F14" s="19"/>
    </row>
    <row r="15" s="2" customFormat="1" ht="33" customHeight="1" spans="1:6">
      <c r="A15" s="11">
        <f t="shared" si="0"/>
        <v>9</v>
      </c>
      <c r="B15" s="11">
        <f t="shared" si="1"/>
        <v>-9</v>
      </c>
      <c r="C15" s="12" t="s">
        <v>169</v>
      </c>
      <c r="D15" s="11">
        <v>24</v>
      </c>
      <c r="E15" s="18" t="s">
        <v>166</v>
      </c>
      <c r="F15" s="19"/>
    </row>
    <row r="16" s="2" customFormat="1" ht="33" customHeight="1" spans="1:6">
      <c r="A16" s="11">
        <f t="shared" si="0"/>
        <v>10</v>
      </c>
      <c r="B16" s="11">
        <f t="shared" si="1"/>
        <v>-8</v>
      </c>
      <c r="C16" s="12" t="s">
        <v>170</v>
      </c>
      <c r="D16" s="11">
        <v>42</v>
      </c>
      <c r="E16" s="18" t="s">
        <v>166</v>
      </c>
      <c r="F16" s="19"/>
    </row>
    <row r="17" s="2" customFormat="1" ht="33" customHeight="1" spans="1:6">
      <c r="A17" s="11">
        <f t="shared" si="0"/>
        <v>11</v>
      </c>
      <c r="B17" s="11">
        <f t="shared" si="1"/>
        <v>-7</v>
      </c>
      <c r="C17" s="12" t="s">
        <v>171</v>
      </c>
      <c r="D17" s="11">
        <v>58</v>
      </c>
      <c r="E17" s="18" t="s">
        <v>153</v>
      </c>
      <c r="F17" s="19"/>
    </row>
    <row r="18" s="2" customFormat="1" ht="33" customHeight="1" spans="1:6">
      <c r="A18" s="11">
        <f t="shared" si="0"/>
        <v>12</v>
      </c>
      <c r="B18" s="11">
        <f t="shared" si="1"/>
        <v>-6</v>
      </c>
      <c r="C18" s="12" t="s">
        <v>172</v>
      </c>
      <c r="D18" s="11">
        <v>60</v>
      </c>
      <c r="E18" s="18" t="s">
        <v>166</v>
      </c>
      <c r="F18" s="19"/>
    </row>
    <row r="19" s="2" customFormat="1" ht="33" customHeight="1" spans="1:6">
      <c r="A19" s="11">
        <f t="shared" si="0"/>
        <v>13</v>
      </c>
      <c r="B19" s="11">
        <f t="shared" si="1"/>
        <v>-5</v>
      </c>
      <c r="C19" s="12" t="s">
        <v>173</v>
      </c>
      <c r="D19" s="11">
        <v>68</v>
      </c>
      <c r="E19" s="18" t="s">
        <v>174</v>
      </c>
      <c r="F19" s="19"/>
    </row>
    <row r="20" s="2" customFormat="1" ht="33" customHeight="1" spans="1:6">
      <c r="A20" s="11">
        <f t="shared" si="0"/>
        <v>14</v>
      </c>
      <c r="B20" s="11">
        <f t="shared" si="1"/>
        <v>-4</v>
      </c>
      <c r="C20" s="12" t="s">
        <v>175</v>
      </c>
      <c r="D20" s="11">
        <v>77</v>
      </c>
      <c r="E20" s="18" t="s">
        <v>166</v>
      </c>
      <c r="F20" s="19"/>
    </row>
    <row r="21" s="2" customFormat="1" ht="33" customHeight="1" spans="1:6">
      <c r="A21" s="11">
        <f t="shared" si="0"/>
        <v>15</v>
      </c>
      <c r="B21" s="11">
        <f t="shared" si="1"/>
        <v>-3</v>
      </c>
      <c r="C21" s="12" t="s">
        <v>176</v>
      </c>
      <c r="D21" s="11">
        <v>78</v>
      </c>
      <c r="E21" s="18" t="s">
        <v>177</v>
      </c>
      <c r="F21" s="19"/>
    </row>
    <row r="22" s="2" customFormat="1" ht="33" customHeight="1" spans="1:6">
      <c r="A22" s="11">
        <f>ROW()-9</f>
        <v>13</v>
      </c>
      <c r="B22" s="11">
        <f>ROW()-75</f>
        <v>-53</v>
      </c>
      <c r="C22" s="12" t="s">
        <v>178</v>
      </c>
      <c r="D22" s="11">
        <v>79</v>
      </c>
      <c r="E22" s="18" t="s">
        <v>155</v>
      </c>
      <c r="F22" s="19"/>
    </row>
    <row r="23" s="2" customFormat="1" ht="33" customHeight="1" spans="1:6">
      <c r="A23" s="11">
        <f>ROW()-9</f>
        <v>14</v>
      </c>
      <c r="B23" s="11">
        <f>ROW()-75</f>
        <v>-52</v>
      </c>
      <c r="C23" s="12" t="s">
        <v>179</v>
      </c>
      <c r="D23" s="11">
        <v>80</v>
      </c>
      <c r="E23" s="18" t="s">
        <v>155</v>
      </c>
      <c r="F23" s="19"/>
    </row>
    <row r="24" s="2" customFormat="1" ht="33" customHeight="1" spans="1:6">
      <c r="A24" s="11">
        <f>ROW()-6</f>
        <v>18</v>
      </c>
      <c r="B24" s="11">
        <f>ROW()-24</f>
        <v>0</v>
      </c>
      <c r="C24" s="12" t="s">
        <v>180</v>
      </c>
      <c r="D24" s="11">
        <v>86</v>
      </c>
      <c r="E24" s="18" t="s">
        <v>166</v>
      </c>
      <c r="F24" s="19"/>
    </row>
    <row r="25" s="2" customFormat="1" ht="33" customHeight="1" spans="1:6">
      <c r="A25" s="11">
        <f>ROW()-12</f>
        <v>13</v>
      </c>
      <c r="B25" s="11">
        <f>ROW()-102</f>
        <v>-77</v>
      </c>
      <c r="C25" s="12" t="s">
        <v>181</v>
      </c>
      <c r="D25" s="11">
        <v>87</v>
      </c>
      <c r="E25" s="18" t="s">
        <v>153</v>
      </c>
      <c r="F25" s="19"/>
    </row>
    <row r="26" s="2" customFormat="1" ht="33" customHeight="1" spans="1:6">
      <c r="A26" s="11">
        <f>ROW()-12</f>
        <v>14</v>
      </c>
      <c r="B26" s="11">
        <f>ROW()-102</f>
        <v>-76</v>
      </c>
      <c r="C26" s="12" t="s">
        <v>182</v>
      </c>
      <c r="D26" s="11">
        <v>89</v>
      </c>
      <c r="E26" s="18" t="s">
        <v>153</v>
      </c>
      <c r="F26" s="19"/>
    </row>
    <row r="27" s="2" customFormat="1" ht="33" customHeight="1" spans="1:6">
      <c r="A27" s="11">
        <f>ROW()-12</f>
        <v>15</v>
      </c>
      <c r="B27" s="11">
        <f>ROW()-102</f>
        <v>-75</v>
      </c>
      <c r="C27" s="12" t="s">
        <v>183</v>
      </c>
      <c r="D27" s="11">
        <v>90</v>
      </c>
      <c r="E27" s="18" t="s">
        <v>153</v>
      </c>
      <c r="F27" s="19"/>
    </row>
    <row r="28" s="2" customFormat="1" ht="33" customHeight="1" spans="1:6">
      <c r="A28" s="11">
        <f>ROW()-6</f>
        <v>22</v>
      </c>
      <c r="B28" s="11">
        <f>ROW()-24</f>
        <v>4</v>
      </c>
      <c r="C28" s="12" t="s">
        <v>184</v>
      </c>
      <c r="D28" s="11">
        <v>97</v>
      </c>
      <c r="E28" s="18" t="s">
        <v>157</v>
      </c>
      <c r="F28" s="19"/>
    </row>
    <row r="29" s="2" customFormat="1" ht="33" customHeight="1" spans="1:6">
      <c r="A29" s="11">
        <f>ROW()-13</f>
        <v>16</v>
      </c>
      <c r="B29" s="11">
        <f>ROW()-116</f>
        <v>-87</v>
      </c>
      <c r="C29" s="14" t="s">
        <v>185</v>
      </c>
      <c r="D29" s="15">
        <v>99</v>
      </c>
      <c r="E29" s="18" t="s">
        <v>186</v>
      </c>
      <c r="F29" s="19"/>
    </row>
    <row r="30" s="2" customFormat="1" ht="33" customHeight="1" spans="1:6">
      <c r="A30" s="11">
        <f>ROW()-6</f>
        <v>24</v>
      </c>
      <c r="B30" s="11">
        <f>ROW()-24</f>
        <v>6</v>
      </c>
      <c r="C30" s="12" t="s">
        <v>187</v>
      </c>
      <c r="D30" s="11">
        <v>101</v>
      </c>
      <c r="E30" s="18" t="s">
        <v>166</v>
      </c>
      <c r="F30" s="19"/>
    </row>
    <row r="31" s="2" customFormat="1" ht="33" customHeight="1" spans="1:6">
      <c r="A31" s="11">
        <f>ROW()-6</f>
        <v>25</v>
      </c>
      <c r="B31" s="11">
        <f>ROW()-24</f>
        <v>7</v>
      </c>
      <c r="C31" s="12" t="s">
        <v>188</v>
      </c>
      <c r="D31" s="11">
        <v>102</v>
      </c>
      <c r="E31" s="18" t="s">
        <v>153</v>
      </c>
      <c r="F31" s="19"/>
    </row>
    <row r="32" s="2" customFormat="1" ht="33" customHeight="1" spans="1:6">
      <c r="A32" s="11">
        <f>ROW()-12</f>
        <v>20</v>
      </c>
      <c r="B32" s="11">
        <f>ROW()-102</f>
        <v>-70</v>
      </c>
      <c r="C32" s="12" t="s">
        <v>189</v>
      </c>
      <c r="D32" s="11">
        <v>105</v>
      </c>
      <c r="E32" s="18" t="s">
        <v>153</v>
      </c>
      <c r="F32" s="19"/>
    </row>
    <row r="33" s="2" customFormat="1" ht="33" customHeight="1" spans="1:6">
      <c r="A33" s="11">
        <f>ROW()-4</f>
        <v>29</v>
      </c>
      <c r="B33" s="11">
        <f>ROW()-4</f>
        <v>29</v>
      </c>
      <c r="C33" s="12" t="s">
        <v>190</v>
      </c>
      <c r="D33" s="11">
        <v>125</v>
      </c>
      <c r="E33" s="18" t="s">
        <v>191</v>
      </c>
      <c r="F33" s="19"/>
    </row>
    <row r="34" s="2" customFormat="1" ht="33" customHeight="1" spans="1:6">
      <c r="A34" s="11">
        <f>ROW()-4</f>
        <v>30</v>
      </c>
      <c r="B34" s="11">
        <f>ROW()-4</f>
        <v>30</v>
      </c>
      <c r="C34" s="12" t="s">
        <v>192</v>
      </c>
      <c r="D34" s="11">
        <v>126</v>
      </c>
      <c r="E34" s="18" t="s">
        <v>153</v>
      </c>
      <c r="F34" s="19"/>
    </row>
    <row r="35" s="2" customFormat="1" ht="33" customHeight="1" spans="1:6">
      <c r="A35" s="11">
        <f>ROW()-8</f>
        <v>27</v>
      </c>
      <c r="B35" s="11">
        <f>ROW()-73</f>
        <v>-38</v>
      </c>
      <c r="C35" s="12" t="s">
        <v>193</v>
      </c>
      <c r="D35" s="11">
        <v>128</v>
      </c>
      <c r="E35" s="18" t="s">
        <v>157</v>
      </c>
      <c r="F35" s="19"/>
    </row>
    <row r="36" s="2" customFormat="1" ht="33" customHeight="1" spans="1:6">
      <c r="A36" s="11">
        <f>ROW()-4</f>
        <v>32</v>
      </c>
      <c r="B36" s="11">
        <f>ROW()-4</f>
        <v>32</v>
      </c>
      <c r="C36" s="12" t="s">
        <v>194</v>
      </c>
      <c r="D36" s="11">
        <v>142</v>
      </c>
      <c r="E36" s="18" t="s">
        <v>153</v>
      </c>
      <c r="F36" s="19"/>
    </row>
    <row r="37" s="2" customFormat="1" ht="33" customHeight="1" spans="1:6">
      <c r="A37" s="11">
        <f>ROW()-12</f>
        <v>25</v>
      </c>
      <c r="B37" s="11">
        <f>ROW()-102</f>
        <v>-65</v>
      </c>
      <c r="C37" s="12" t="s">
        <v>195</v>
      </c>
      <c r="D37" s="11">
        <v>146</v>
      </c>
      <c r="E37" s="18" t="s">
        <v>153</v>
      </c>
      <c r="F37" s="19"/>
    </row>
    <row r="38" s="2" customFormat="1" ht="33" customHeight="1" spans="1:6">
      <c r="A38" s="11">
        <f>ROW()-6</f>
        <v>32</v>
      </c>
      <c r="B38" s="11">
        <f>ROW()-24</f>
        <v>14</v>
      </c>
      <c r="C38" s="12" t="s">
        <v>196</v>
      </c>
      <c r="D38" s="11">
        <v>161</v>
      </c>
      <c r="E38" s="18" t="s">
        <v>166</v>
      </c>
      <c r="F38" s="19"/>
    </row>
    <row r="39" s="2" customFormat="1" ht="33" customHeight="1" spans="1:6">
      <c r="A39" s="11">
        <f>ROW()-6</f>
        <v>33</v>
      </c>
      <c r="B39" s="11">
        <f>ROW()-24</f>
        <v>15</v>
      </c>
      <c r="C39" s="12" t="s">
        <v>197</v>
      </c>
      <c r="D39" s="11">
        <v>167</v>
      </c>
      <c r="E39" s="18" t="s">
        <v>166</v>
      </c>
      <c r="F39" s="19"/>
    </row>
    <row r="40" s="2" customFormat="1" ht="33" customHeight="1" spans="1:6">
      <c r="A40" s="11">
        <f>ROW()-6</f>
        <v>34</v>
      </c>
      <c r="B40" s="11">
        <f>ROW()-24</f>
        <v>16</v>
      </c>
      <c r="C40" s="12" t="s">
        <v>198</v>
      </c>
      <c r="D40" s="11">
        <v>171</v>
      </c>
      <c r="E40" s="18" t="s">
        <v>153</v>
      </c>
      <c r="F40" s="19"/>
    </row>
    <row r="41" s="2" customFormat="1" ht="33" customHeight="1" spans="1:6">
      <c r="A41" s="11">
        <f>ROW()-4</f>
        <v>37</v>
      </c>
      <c r="B41" s="11">
        <f>ROW()-4</f>
        <v>37</v>
      </c>
      <c r="C41" s="17" t="s">
        <v>199</v>
      </c>
      <c r="D41" s="11">
        <v>174</v>
      </c>
      <c r="E41" s="18" t="s">
        <v>153</v>
      </c>
      <c r="F41" s="19"/>
    </row>
    <row r="42" s="2" customFormat="1" ht="33" customHeight="1" spans="1:6">
      <c r="A42" s="11">
        <f>ROW()-4</f>
        <v>38</v>
      </c>
      <c r="B42" s="11">
        <f>ROW()-4</f>
        <v>38</v>
      </c>
      <c r="C42" s="12" t="s">
        <v>200</v>
      </c>
      <c r="D42" s="11">
        <v>177</v>
      </c>
      <c r="E42" s="18" t="s">
        <v>153</v>
      </c>
      <c r="F42" s="19"/>
    </row>
    <row r="43" s="2" customFormat="1" ht="33" customHeight="1" spans="1:6">
      <c r="A43" s="11">
        <f>ROW()-6</f>
        <v>37</v>
      </c>
      <c r="B43" s="11">
        <f>ROW()-24</f>
        <v>19</v>
      </c>
      <c r="C43" s="12" t="s">
        <v>201</v>
      </c>
      <c r="D43" s="11">
        <v>178</v>
      </c>
      <c r="E43" s="18" t="s">
        <v>166</v>
      </c>
      <c r="F43" s="19"/>
    </row>
    <row r="44" s="2" customFormat="1" ht="33" customHeight="1" spans="1:6">
      <c r="A44" s="11">
        <f>ROW()-12</f>
        <v>32</v>
      </c>
      <c r="B44" s="11">
        <f>ROW()-102</f>
        <v>-58</v>
      </c>
      <c r="C44" s="12" t="s">
        <v>202</v>
      </c>
      <c r="D44" s="11">
        <v>180</v>
      </c>
      <c r="E44" s="18" t="s">
        <v>153</v>
      </c>
      <c r="F44" s="19"/>
    </row>
    <row r="45" s="2" customFormat="1" ht="33" customHeight="1" spans="1:6">
      <c r="A45" s="11">
        <f>ROW()-13</f>
        <v>32</v>
      </c>
      <c r="B45" s="11">
        <f>ROW()-116</f>
        <v>-71</v>
      </c>
      <c r="C45" s="14" t="s">
        <v>203</v>
      </c>
      <c r="D45" s="15">
        <v>181</v>
      </c>
      <c r="E45" s="18" t="s">
        <v>186</v>
      </c>
      <c r="F45" s="19"/>
    </row>
    <row r="46" s="2" customFormat="1" ht="33" customHeight="1" spans="1:6">
      <c r="A46" s="11">
        <f>ROW()-11</f>
        <v>35</v>
      </c>
      <c r="B46" s="11">
        <f>ROW()-94</f>
        <v>-48</v>
      </c>
      <c r="C46" s="12" t="s">
        <v>204</v>
      </c>
      <c r="D46" s="11">
        <v>182</v>
      </c>
      <c r="E46" s="18" t="s">
        <v>157</v>
      </c>
      <c r="F46" s="19"/>
    </row>
    <row r="47" s="2" customFormat="1" ht="33" customHeight="1" spans="1:6">
      <c r="A47" s="11">
        <f>ROW()-6</f>
        <v>41</v>
      </c>
      <c r="B47" s="11">
        <f>ROW()-24</f>
        <v>23</v>
      </c>
      <c r="C47" s="12" t="s">
        <v>205</v>
      </c>
      <c r="D47" s="11">
        <v>183</v>
      </c>
      <c r="E47" s="18" t="s">
        <v>166</v>
      </c>
      <c r="F47" s="19"/>
    </row>
    <row r="48" s="2" customFormat="1" ht="33" customHeight="1" spans="1:6">
      <c r="A48" s="11">
        <f>ROW()-11</f>
        <v>37</v>
      </c>
      <c r="B48" s="11">
        <f>ROW()-94</f>
        <v>-46</v>
      </c>
      <c r="C48" s="12" t="s">
        <v>206</v>
      </c>
      <c r="D48" s="11">
        <v>187</v>
      </c>
      <c r="E48" s="18" t="s">
        <v>157</v>
      </c>
      <c r="F48" s="19"/>
    </row>
    <row r="49" s="2" customFormat="1" ht="33" customHeight="1" spans="1:6">
      <c r="A49" s="11">
        <f>ROW()-12</f>
        <v>37</v>
      </c>
      <c r="B49" s="11">
        <f>ROW()-102</f>
        <v>-53</v>
      </c>
      <c r="C49" s="12" t="s">
        <v>207</v>
      </c>
      <c r="D49" s="11">
        <v>188</v>
      </c>
      <c r="E49" s="18" t="s">
        <v>153</v>
      </c>
      <c r="F49" s="19"/>
    </row>
    <row r="50" s="2" customFormat="1" ht="33" customHeight="1" spans="1:6">
      <c r="A50" s="11">
        <f>ROW()-6</f>
        <v>44</v>
      </c>
      <c r="B50" s="11">
        <f>ROW()-24</f>
        <v>26</v>
      </c>
      <c r="C50" s="12" t="s">
        <v>208</v>
      </c>
      <c r="D50" s="11">
        <v>191</v>
      </c>
      <c r="E50" s="18" t="s">
        <v>153</v>
      </c>
      <c r="F50" s="19"/>
    </row>
    <row r="51" s="2" customFormat="1" ht="33" customHeight="1" spans="1:6">
      <c r="A51" s="11">
        <f>ROW()-12</f>
        <v>39</v>
      </c>
      <c r="B51" s="11">
        <f>ROW()-102</f>
        <v>-51</v>
      </c>
      <c r="C51" s="12" t="s">
        <v>209</v>
      </c>
      <c r="D51" s="11">
        <v>192</v>
      </c>
      <c r="E51" s="18" t="s">
        <v>153</v>
      </c>
      <c r="F51" s="19"/>
    </row>
    <row r="52" s="2" customFormat="1" ht="33" customHeight="1" spans="1:6">
      <c r="A52" s="11">
        <f>ROW()-4</f>
        <v>48</v>
      </c>
      <c r="B52" s="11">
        <f>ROW()-4</f>
        <v>48</v>
      </c>
      <c r="C52" s="12" t="s">
        <v>210</v>
      </c>
      <c r="D52" s="11">
        <v>193</v>
      </c>
      <c r="E52" s="18" t="s">
        <v>153</v>
      </c>
      <c r="F52" s="19"/>
    </row>
    <row r="53" s="2" customFormat="1" ht="33" customHeight="1" spans="1:6">
      <c r="A53" s="11">
        <f>ROW()-6</f>
        <v>47</v>
      </c>
      <c r="B53" s="11">
        <f>ROW()-24</f>
        <v>29</v>
      </c>
      <c r="C53" s="12" t="s">
        <v>211</v>
      </c>
      <c r="D53" s="11">
        <v>195</v>
      </c>
      <c r="E53" s="18" t="s">
        <v>166</v>
      </c>
      <c r="F53" s="19"/>
    </row>
    <row r="54" s="2" customFormat="1" ht="33" customHeight="1" spans="1:6">
      <c r="A54" s="11">
        <f>ROW()-6</f>
        <v>48</v>
      </c>
      <c r="B54" s="11">
        <f>ROW()-24</f>
        <v>30</v>
      </c>
      <c r="C54" s="12" t="s">
        <v>212</v>
      </c>
      <c r="D54" s="11">
        <v>196</v>
      </c>
      <c r="E54" s="18" t="s">
        <v>153</v>
      </c>
      <c r="F54" s="19"/>
    </row>
    <row r="55" s="2" customFormat="1" ht="33" customHeight="1" spans="1:6">
      <c r="A55" s="11">
        <f>ROW()-4</f>
        <v>51</v>
      </c>
      <c r="B55" s="11">
        <f>ROW()-4</f>
        <v>51</v>
      </c>
      <c r="C55" s="17" t="s">
        <v>213</v>
      </c>
      <c r="D55" s="11">
        <v>200</v>
      </c>
      <c r="E55" s="18" t="s">
        <v>153</v>
      </c>
      <c r="F55" s="19"/>
    </row>
    <row r="56" s="2" customFormat="1" ht="33" customHeight="1" spans="1:6">
      <c r="A56" s="11">
        <f>ROW()-6</f>
        <v>50</v>
      </c>
      <c r="B56" s="11">
        <f>ROW()-24</f>
        <v>32</v>
      </c>
      <c r="C56" s="12" t="s">
        <v>214</v>
      </c>
      <c r="D56" s="11">
        <v>201</v>
      </c>
      <c r="E56" s="18" t="s">
        <v>166</v>
      </c>
      <c r="F56" s="19"/>
    </row>
    <row r="57" s="2" customFormat="1" ht="33" customHeight="1" spans="1:6">
      <c r="A57" s="11">
        <f>ROW()-6</f>
        <v>51</v>
      </c>
      <c r="B57" s="11">
        <f>ROW()-24</f>
        <v>33</v>
      </c>
      <c r="C57" s="12" t="s">
        <v>215</v>
      </c>
      <c r="D57" s="11">
        <v>205</v>
      </c>
      <c r="E57" s="18" t="s">
        <v>166</v>
      </c>
      <c r="F57" s="19"/>
    </row>
    <row r="58" s="2" customFormat="1" ht="33" customHeight="1" spans="1:6">
      <c r="A58" s="11">
        <f>ROW()-6</f>
        <v>52</v>
      </c>
      <c r="B58" s="11">
        <f>ROW()-24</f>
        <v>34</v>
      </c>
      <c r="C58" s="12" t="s">
        <v>216</v>
      </c>
      <c r="D58" s="11">
        <v>209</v>
      </c>
      <c r="E58" s="18" t="s">
        <v>153</v>
      </c>
      <c r="F58" s="19"/>
    </row>
    <row r="59" s="2" customFormat="1" ht="33" customHeight="1" spans="1:6">
      <c r="A59" s="11">
        <f>ROW()-11</f>
        <v>48</v>
      </c>
      <c r="B59" s="11">
        <f>ROW()-94</f>
        <v>-35</v>
      </c>
      <c r="C59" s="12" t="s">
        <v>217</v>
      </c>
      <c r="D59" s="11">
        <v>213</v>
      </c>
      <c r="E59" s="18" t="s">
        <v>157</v>
      </c>
      <c r="F59" s="19"/>
    </row>
    <row r="60" s="2" customFormat="1" ht="33" customHeight="1" spans="1:6">
      <c r="A60" s="11">
        <f>ROW()-6</f>
        <v>54</v>
      </c>
      <c r="B60" s="11">
        <f>ROW()-24</f>
        <v>36</v>
      </c>
      <c r="C60" s="12" t="s">
        <v>218</v>
      </c>
      <c r="D60" s="11">
        <v>220</v>
      </c>
      <c r="E60" s="18" t="s">
        <v>166</v>
      </c>
      <c r="F60" s="19"/>
    </row>
    <row r="61" s="2" customFormat="1" ht="33" customHeight="1" spans="1:6">
      <c r="A61" s="11">
        <f>ROW()-4</f>
        <v>57</v>
      </c>
      <c r="B61" s="11">
        <f>ROW()-4</f>
        <v>57</v>
      </c>
      <c r="C61" s="17" t="s">
        <v>219</v>
      </c>
      <c r="D61" s="11">
        <v>223</v>
      </c>
      <c r="E61" s="18" t="s">
        <v>153</v>
      </c>
      <c r="F61" s="19"/>
    </row>
    <row r="62" s="2" customFormat="1" ht="33" customHeight="1" spans="1:6">
      <c r="A62" s="11">
        <f>ROW()-14</f>
        <v>48</v>
      </c>
      <c r="B62" s="11">
        <f>ROW()-141</f>
        <v>-79</v>
      </c>
      <c r="C62" s="12" t="s">
        <v>220</v>
      </c>
      <c r="D62" s="11">
        <v>228</v>
      </c>
      <c r="E62" s="18" t="s">
        <v>186</v>
      </c>
      <c r="F62" s="19"/>
    </row>
    <row r="63" s="2" customFormat="1" ht="33" customHeight="1" spans="1:6">
      <c r="A63" s="11">
        <f>ROW()-6</f>
        <v>57</v>
      </c>
      <c r="B63" s="11">
        <f>ROW()-24</f>
        <v>39</v>
      </c>
      <c r="C63" s="12" t="s">
        <v>221</v>
      </c>
      <c r="D63" s="11">
        <v>233</v>
      </c>
      <c r="E63" s="18" t="s">
        <v>153</v>
      </c>
      <c r="F63" s="19"/>
    </row>
    <row r="64" s="2" customFormat="1" ht="33" customHeight="1" spans="1:6">
      <c r="A64" s="11">
        <f>ROW()-4</f>
        <v>60</v>
      </c>
      <c r="B64" s="11">
        <f>ROW()-4</f>
        <v>60</v>
      </c>
      <c r="C64" s="17" t="s">
        <v>222</v>
      </c>
      <c r="D64" s="11">
        <v>235</v>
      </c>
      <c r="E64" s="18" t="s">
        <v>153</v>
      </c>
      <c r="F64" s="19"/>
    </row>
    <row r="65" s="2" customFormat="1" ht="33" customHeight="1" spans="1:6">
      <c r="A65" s="11">
        <f>ROW()-11</f>
        <v>54</v>
      </c>
      <c r="B65" s="11">
        <f>ROW()-94</f>
        <v>-29</v>
      </c>
      <c r="C65" s="12" t="s">
        <v>223</v>
      </c>
      <c r="D65" s="11">
        <v>239</v>
      </c>
      <c r="E65" s="18" t="s">
        <v>157</v>
      </c>
      <c r="F65" s="19"/>
    </row>
    <row r="66" s="2" customFormat="1" ht="33" customHeight="1" spans="1:6">
      <c r="A66" s="11">
        <f>ROW()-4</f>
        <v>62</v>
      </c>
      <c r="B66" s="11">
        <f>ROW()-4</f>
        <v>62</v>
      </c>
      <c r="C66" s="17" t="s">
        <v>224</v>
      </c>
      <c r="D66" s="13">
        <v>319</v>
      </c>
      <c r="E66" s="18" t="s">
        <v>153</v>
      </c>
      <c r="F66" s="19"/>
    </row>
    <row r="67" s="2" customFormat="1" ht="33" customHeight="1" spans="1:6">
      <c r="A67" s="11">
        <f>ROW()-6</f>
        <v>61</v>
      </c>
      <c r="B67" s="11">
        <f>ROW()-24</f>
        <v>43</v>
      </c>
      <c r="C67" s="12" t="s">
        <v>225</v>
      </c>
      <c r="D67" s="11">
        <v>321</v>
      </c>
      <c r="E67" s="18" t="s">
        <v>166</v>
      </c>
      <c r="F67" s="19"/>
    </row>
    <row r="68" s="2" customFormat="1" ht="33" customHeight="1" spans="1:6">
      <c r="A68" s="11">
        <f>ROW()-6</f>
        <v>62</v>
      </c>
      <c r="B68" s="11">
        <f>ROW()-24</f>
        <v>44</v>
      </c>
      <c r="C68" s="12" t="s">
        <v>226</v>
      </c>
      <c r="D68" s="16">
        <v>322</v>
      </c>
      <c r="E68" s="18" t="s">
        <v>166</v>
      </c>
      <c r="F68" s="19"/>
    </row>
    <row r="69" s="2" customFormat="1" ht="33" customHeight="1" spans="1:6">
      <c r="A69" s="11">
        <f>ROW()-6</f>
        <v>63</v>
      </c>
      <c r="B69" s="11">
        <f>ROW()-24</f>
        <v>45</v>
      </c>
      <c r="C69" s="12" t="s">
        <v>227</v>
      </c>
      <c r="D69" s="11">
        <v>324</v>
      </c>
      <c r="E69" s="18" t="s">
        <v>166</v>
      </c>
      <c r="F69" s="19"/>
    </row>
    <row r="70" s="2" customFormat="1" ht="33" customHeight="1" spans="1:6">
      <c r="A70" s="11">
        <f>ROW()-14</f>
        <v>56</v>
      </c>
      <c r="B70" s="11">
        <f>ROW()-141</f>
        <v>-71</v>
      </c>
      <c r="C70" s="12" t="s">
        <v>228</v>
      </c>
      <c r="D70" s="11">
        <v>325</v>
      </c>
      <c r="E70" s="18" t="s">
        <v>186</v>
      </c>
      <c r="F70" s="19"/>
    </row>
    <row r="71" s="2" customFormat="1" ht="33" customHeight="1" spans="1:6">
      <c r="A71" s="11">
        <f>ROW()-6</f>
        <v>65</v>
      </c>
      <c r="B71" s="11">
        <f>ROW()-24</f>
        <v>47</v>
      </c>
      <c r="C71" s="12" t="s">
        <v>229</v>
      </c>
      <c r="D71" s="11">
        <v>328</v>
      </c>
      <c r="E71" s="18" t="s">
        <v>166</v>
      </c>
      <c r="F71" s="19"/>
    </row>
    <row r="72" s="2" customFormat="1" ht="33" customHeight="1" spans="1:6">
      <c r="A72" s="11">
        <f>ROW()-6</f>
        <v>66</v>
      </c>
      <c r="B72" s="11">
        <f>ROW()-24</f>
        <v>48</v>
      </c>
      <c r="C72" s="12" t="s">
        <v>230</v>
      </c>
      <c r="D72" s="11">
        <v>329</v>
      </c>
      <c r="E72" s="18" t="s">
        <v>166</v>
      </c>
      <c r="F72" s="19"/>
    </row>
    <row r="73" s="2" customFormat="1" ht="33" customHeight="1" spans="1:6">
      <c r="A73" s="11">
        <f>ROW()-6</f>
        <v>67</v>
      </c>
      <c r="B73" s="11">
        <f>ROW()-24</f>
        <v>49</v>
      </c>
      <c r="C73" s="12" t="s">
        <v>231</v>
      </c>
      <c r="D73" s="11">
        <v>331</v>
      </c>
      <c r="E73" s="18" t="s">
        <v>166</v>
      </c>
      <c r="F73" s="19"/>
    </row>
    <row r="74" s="2" customFormat="1" ht="33" customHeight="1" spans="1:6">
      <c r="A74" s="11">
        <f>ROW()-6</f>
        <v>68</v>
      </c>
      <c r="B74" s="11">
        <f>ROW()-24</f>
        <v>50</v>
      </c>
      <c r="C74" s="12" t="s">
        <v>232</v>
      </c>
      <c r="D74" s="11">
        <v>333</v>
      </c>
      <c r="E74" s="18" t="s">
        <v>166</v>
      </c>
      <c r="F74" s="19"/>
    </row>
    <row r="75" s="2" customFormat="1" ht="33" customHeight="1" spans="1:6">
      <c r="A75" s="11">
        <f>ROW()-6</f>
        <v>69</v>
      </c>
      <c r="B75" s="11">
        <f>ROW()-24</f>
        <v>51</v>
      </c>
      <c r="C75" s="12" t="s">
        <v>233</v>
      </c>
      <c r="D75" s="11">
        <v>334</v>
      </c>
      <c r="E75" s="18" t="s">
        <v>166</v>
      </c>
      <c r="F75" s="19"/>
    </row>
    <row r="76" s="2" customFormat="1" ht="33" customHeight="1" spans="1:6">
      <c r="A76" s="11">
        <f>ROW()-4</f>
        <v>72</v>
      </c>
      <c r="B76" s="11">
        <f>ROW()-4</f>
        <v>72</v>
      </c>
      <c r="C76" s="17" t="s">
        <v>234</v>
      </c>
      <c r="D76" s="13">
        <v>335</v>
      </c>
      <c r="E76" s="18" t="s">
        <v>153</v>
      </c>
      <c r="F76" s="19"/>
    </row>
    <row r="77" s="2" customFormat="1" ht="33" customHeight="1" spans="1:6">
      <c r="A77" s="11">
        <f>ROW()-6</f>
        <v>71</v>
      </c>
      <c r="B77" s="11">
        <f>ROW()-24</f>
        <v>53</v>
      </c>
      <c r="C77" s="12" t="s">
        <v>235</v>
      </c>
      <c r="D77" s="11">
        <v>336</v>
      </c>
      <c r="E77" s="18" t="s">
        <v>166</v>
      </c>
      <c r="F77" s="19"/>
    </row>
    <row r="78" s="2" customFormat="1" ht="33" customHeight="1" spans="1:6">
      <c r="A78" s="11">
        <f t="shared" ref="A78:B81" si="2">ROW()-4</f>
        <v>74</v>
      </c>
      <c r="B78" s="11">
        <f t="shared" si="2"/>
        <v>74</v>
      </c>
      <c r="C78" s="17" t="s">
        <v>236</v>
      </c>
      <c r="D78" s="13">
        <v>337</v>
      </c>
      <c r="E78" s="18" t="s">
        <v>153</v>
      </c>
      <c r="F78" s="19"/>
    </row>
    <row r="79" s="2" customFormat="1" ht="33" customHeight="1" spans="1:6">
      <c r="A79" s="11">
        <f t="shared" si="2"/>
        <v>75</v>
      </c>
      <c r="B79" s="11">
        <f t="shared" si="2"/>
        <v>75</v>
      </c>
      <c r="C79" s="12" t="s">
        <v>237</v>
      </c>
      <c r="D79" s="11"/>
      <c r="E79" s="18" t="s">
        <v>153</v>
      </c>
      <c r="F79" s="19"/>
    </row>
    <row r="80" s="2" customFormat="1" ht="33" customHeight="1" spans="1:6">
      <c r="A80" s="11">
        <f t="shared" si="2"/>
        <v>76</v>
      </c>
      <c r="B80" s="11">
        <f t="shared" si="2"/>
        <v>76</v>
      </c>
      <c r="C80" s="12" t="s">
        <v>238</v>
      </c>
      <c r="D80" s="11"/>
      <c r="E80" s="18" t="s">
        <v>153</v>
      </c>
      <c r="F80" s="19"/>
    </row>
    <row r="81" s="2" customFormat="1" ht="33" customHeight="1" spans="1:6">
      <c r="A81" s="11">
        <f t="shared" si="2"/>
        <v>77</v>
      </c>
      <c r="B81" s="11">
        <f t="shared" si="2"/>
        <v>77</v>
      </c>
      <c r="C81" s="14" t="s">
        <v>239</v>
      </c>
      <c r="D81" s="15"/>
      <c r="E81" s="18" t="s">
        <v>155</v>
      </c>
      <c r="F81" s="19"/>
    </row>
    <row r="82" s="2" customFormat="1" ht="33" customHeight="1" spans="1:6">
      <c r="A82" s="11">
        <f t="shared" ref="A82:A91" si="3">ROW()-6</f>
        <v>76</v>
      </c>
      <c r="B82" s="11">
        <f t="shared" ref="B82:B91" si="4">ROW()-24</f>
        <v>58</v>
      </c>
      <c r="C82" s="12" t="s">
        <v>240</v>
      </c>
      <c r="D82" s="11"/>
      <c r="E82" s="18" t="s">
        <v>166</v>
      </c>
      <c r="F82" s="19"/>
    </row>
    <row r="83" s="2" customFormat="1" ht="33" customHeight="1" spans="1:6">
      <c r="A83" s="11">
        <f t="shared" si="3"/>
        <v>77</v>
      </c>
      <c r="B83" s="11">
        <f t="shared" si="4"/>
        <v>59</v>
      </c>
      <c r="C83" s="12" t="s">
        <v>241</v>
      </c>
      <c r="D83" s="11"/>
      <c r="E83" s="18" t="s">
        <v>157</v>
      </c>
      <c r="F83" s="19"/>
    </row>
    <row r="84" s="2" customFormat="1" ht="33" customHeight="1" spans="1:6">
      <c r="A84" s="11">
        <f t="shared" si="3"/>
        <v>78</v>
      </c>
      <c r="B84" s="11">
        <f t="shared" si="4"/>
        <v>60</v>
      </c>
      <c r="C84" s="12" t="s">
        <v>242</v>
      </c>
      <c r="D84" s="11">
        <v>54</v>
      </c>
      <c r="E84" s="18" t="s">
        <v>166</v>
      </c>
      <c r="F84" s="19"/>
    </row>
    <row r="85" s="2" customFormat="1" ht="33" customHeight="1" spans="1:6">
      <c r="A85" s="11">
        <f t="shared" si="3"/>
        <v>79</v>
      </c>
      <c r="B85" s="11">
        <f t="shared" si="4"/>
        <v>61</v>
      </c>
      <c r="C85" s="17" t="s">
        <v>243</v>
      </c>
      <c r="D85" s="16"/>
      <c r="E85" s="18" t="s">
        <v>166</v>
      </c>
      <c r="F85" s="19"/>
    </row>
    <row r="86" s="2" customFormat="1" ht="33" customHeight="1" spans="1:6">
      <c r="A86" s="11">
        <f t="shared" si="3"/>
        <v>80</v>
      </c>
      <c r="B86" s="11">
        <f t="shared" si="4"/>
        <v>62</v>
      </c>
      <c r="C86" s="12" t="s">
        <v>244</v>
      </c>
      <c r="D86" s="11"/>
      <c r="E86" s="18" t="s">
        <v>166</v>
      </c>
      <c r="F86" s="19"/>
    </row>
    <row r="87" s="2" customFormat="1" ht="33" customHeight="1" spans="1:6">
      <c r="A87" s="11">
        <f t="shared" si="3"/>
        <v>81</v>
      </c>
      <c r="B87" s="11">
        <f t="shared" si="4"/>
        <v>63</v>
      </c>
      <c r="C87" s="12" t="s">
        <v>245</v>
      </c>
      <c r="D87" s="11"/>
      <c r="E87" s="18" t="s">
        <v>166</v>
      </c>
      <c r="F87" s="19"/>
    </row>
    <row r="88" s="2" customFormat="1" ht="33" customHeight="1" spans="1:6">
      <c r="A88" s="11">
        <f t="shared" si="3"/>
        <v>82</v>
      </c>
      <c r="B88" s="11">
        <f t="shared" si="4"/>
        <v>64</v>
      </c>
      <c r="C88" s="12" t="s">
        <v>246</v>
      </c>
      <c r="D88" s="11"/>
      <c r="E88" s="18" t="s">
        <v>157</v>
      </c>
      <c r="F88" s="19"/>
    </row>
    <row r="89" s="2" customFormat="1" ht="33" customHeight="1" spans="1:6">
      <c r="A89" s="11">
        <f t="shared" si="3"/>
        <v>83</v>
      </c>
      <c r="B89" s="11">
        <f t="shared" si="4"/>
        <v>65</v>
      </c>
      <c r="C89" s="12" t="s">
        <v>247</v>
      </c>
      <c r="D89" s="11"/>
      <c r="E89" s="18" t="s">
        <v>153</v>
      </c>
      <c r="F89" s="19"/>
    </row>
    <row r="90" s="2" customFormat="1" ht="33" customHeight="1" spans="1:6">
      <c r="A90" s="11">
        <f t="shared" si="3"/>
        <v>84</v>
      </c>
      <c r="B90" s="11">
        <f t="shared" si="4"/>
        <v>66</v>
      </c>
      <c r="C90" s="12" t="s">
        <v>248</v>
      </c>
      <c r="D90" s="11"/>
      <c r="E90" s="18" t="s">
        <v>166</v>
      </c>
      <c r="F90" s="19"/>
    </row>
    <row r="91" s="2" customFormat="1" ht="33" customHeight="1" spans="1:6">
      <c r="A91" s="11">
        <f t="shared" si="3"/>
        <v>85</v>
      </c>
      <c r="B91" s="11">
        <f t="shared" si="4"/>
        <v>67</v>
      </c>
      <c r="C91" s="12" t="s">
        <v>249</v>
      </c>
      <c r="D91" s="11"/>
      <c r="E91" s="18" t="s">
        <v>153</v>
      </c>
      <c r="F91" s="19"/>
    </row>
    <row r="92" s="2" customFormat="1" ht="33" customHeight="1" spans="1:6">
      <c r="A92" s="11">
        <f t="shared" ref="A92:A106" si="5">ROW()-10</f>
        <v>82</v>
      </c>
      <c r="B92" s="11">
        <f t="shared" ref="B92:B106" si="6">ROW()-78</f>
        <v>14</v>
      </c>
      <c r="C92" s="14" t="s">
        <v>250</v>
      </c>
      <c r="D92" s="15"/>
      <c r="E92" s="18" t="s">
        <v>153</v>
      </c>
      <c r="F92" s="19"/>
    </row>
    <row r="93" s="2" customFormat="1" ht="33" customHeight="1" spans="1:6">
      <c r="A93" s="11">
        <f t="shared" si="5"/>
        <v>83</v>
      </c>
      <c r="B93" s="11">
        <f t="shared" si="6"/>
        <v>15</v>
      </c>
      <c r="C93" s="14" t="s">
        <v>251</v>
      </c>
      <c r="D93" s="15"/>
      <c r="E93" s="18" t="s">
        <v>166</v>
      </c>
      <c r="F93" s="19"/>
    </row>
    <row r="94" s="2" customFormat="1" ht="33" customHeight="1" spans="1:6">
      <c r="A94" s="11">
        <f t="shared" si="5"/>
        <v>84</v>
      </c>
      <c r="B94" s="11">
        <f t="shared" si="6"/>
        <v>16</v>
      </c>
      <c r="C94" s="14" t="s">
        <v>252</v>
      </c>
      <c r="D94" s="15"/>
      <c r="E94" s="18" t="s">
        <v>153</v>
      </c>
      <c r="F94" s="19"/>
    </row>
    <row r="95" s="2" customFormat="1" ht="33" customHeight="1" spans="1:6">
      <c r="A95" s="11">
        <f t="shared" si="5"/>
        <v>85</v>
      </c>
      <c r="B95" s="11">
        <f t="shared" si="6"/>
        <v>17</v>
      </c>
      <c r="C95" s="14" t="s">
        <v>253</v>
      </c>
      <c r="D95" s="15"/>
      <c r="E95" s="18" t="s">
        <v>166</v>
      </c>
      <c r="F95" s="19"/>
    </row>
    <row r="96" s="2" customFormat="1" ht="33" customHeight="1" spans="1:6">
      <c r="A96" s="11">
        <f t="shared" si="5"/>
        <v>86</v>
      </c>
      <c r="B96" s="11">
        <f t="shared" si="6"/>
        <v>18</v>
      </c>
      <c r="C96" s="14" t="s">
        <v>254</v>
      </c>
      <c r="D96" s="15"/>
      <c r="E96" s="18" t="s">
        <v>153</v>
      </c>
      <c r="F96" s="19"/>
    </row>
    <row r="97" s="2" customFormat="1" ht="33" customHeight="1" spans="1:6">
      <c r="A97" s="11">
        <f t="shared" si="5"/>
        <v>87</v>
      </c>
      <c r="B97" s="11">
        <f t="shared" si="6"/>
        <v>19</v>
      </c>
      <c r="C97" s="14" t="s">
        <v>255</v>
      </c>
      <c r="D97" s="15"/>
      <c r="E97" s="18" t="s">
        <v>166</v>
      </c>
      <c r="F97" s="19"/>
    </row>
    <row r="98" s="2" customFormat="1" ht="33" customHeight="1" spans="1:6">
      <c r="A98" s="11">
        <f t="shared" si="5"/>
        <v>88</v>
      </c>
      <c r="B98" s="11">
        <f t="shared" si="6"/>
        <v>20</v>
      </c>
      <c r="C98" s="14" t="s">
        <v>256</v>
      </c>
      <c r="D98" s="15"/>
      <c r="E98" s="18" t="s">
        <v>153</v>
      </c>
      <c r="F98" s="19"/>
    </row>
    <row r="99" s="2" customFormat="1" ht="33" customHeight="1" spans="1:6">
      <c r="A99" s="11">
        <f t="shared" si="5"/>
        <v>89</v>
      </c>
      <c r="B99" s="11">
        <f t="shared" si="6"/>
        <v>21</v>
      </c>
      <c r="C99" s="14" t="s">
        <v>257</v>
      </c>
      <c r="D99" s="15"/>
      <c r="E99" s="18" t="s">
        <v>166</v>
      </c>
      <c r="F99" s="19"/>
    </row>
    <row r="100" s="2" customFormat="1" ht="33" customHeight="1" spans="1:6">
      <c r="A100" s="11">
        <f t="shared" si="5"/>
        <v>90</v>
      </c>
      <c r="B100" s="11">
        <f t="shared" si="6"/>
        <v>22</v>
      </c>
      <c r="C100" s="20" t="s">
        <v>236</v>
      </c>
      <c r="D100" s="21"/>
      <c r="E100" s="18" t="s">
        <v>153</v>
      </c>
      <c r="F100" s="19"/>
    </row>
    <row r="101" s="2" customFormat="1" ht="33" customHeight="1" spans="1:6">
      <c r="A101" s="11">
        <f t="shared" si="5"/>
        <v>91</v>
      </c>
      <c r="B101" s="11">
        <f t="shared" si="6"/>
        <v>23</v>
      </c>
      <c r="C101" s="14" t="s">
        <v>258</v>
      </c>
      <c r="D101" s="15"/>
      <c r="E101" s="18" t="s">
        <v>153</v>
      </c>
      <c r="F101" s="19"/>
    </row>
    <row r="102" s="2" customFormat="1" ht="33" customHeight="1" spans="1:6">
      <c r="A102" s="11">
        <f t="shared" si="5"/>
        <v>92</v>
      </c>
      <c r="B102" s="11">
        <f t="shared" si="6"/>
        <v>24</v>
      </c>
      <c r="C102" s="14" t="s">
        <v>259</v>
      </c>
      <c r="D102" s="15"/>
      <c r="E102" s="18" t="s">
        <v>153</v>
      </c>
      <c r="F102" s="19"/>
    </row>
    <row r="103" s="2" customFormat="1" ht="33" customHeight="1" spans="1:6">
      <c r="A103" s="11">
        <f t="shared" si="5"/>
        <v>93</v>
      </c>
      <c r="B103" s="11">
        <f t="shared" si="6"/>
        <v>25</v>
      </c>
      <c r="C103" s="14" t="s">
        <v>260</v>
      </c>
      <c r="D103" s="15"/>
      <c r="E103" s="18" t="s">
        <v>153</v>
      </c>
      <c r="F103" s="19"/>
    </row>
    <row r="104" s="2" customFormat="1" ht="33" customHeight="1" spans="1:6">
      <c r="A104" s="11">
        <f t="shared" si="5"/>
        <v>94</v>
      </c>
      <c r="B104" s="11">
        <f t="shared" si="6"/>
        <v>26</v>
      </c>
      <c r="C104" s="14" t="s">
        <v>261</v>
      </c>
      <c r="D104" s="15"/>
      <c r="E104" s="18" t="s">
        <v>153</v>
      </c>
      <c r="F104" s="19"/>
    </row>
    <row r="105" s="2" customFormat="1" ht="33" customHeight="1" spans="1:6">
      <c r="A105" s="11">
        <f t="shared" si="5"/>
        <v>95</v>
      </c>
      <c r="B105" s="11">
        <f t="shared" si="6"/>
        <v>27</v>
      </c>
      <c r="C105" s="14" t="s">
        <v>262</v>
      </c>
      <c r="D105" s="15"/>
      <c r="E105" s="18" t="s">
        <v>153</v>
      </c>
      <c r="F105" s="19"/>
    </row>
    <row r="106" s="2" customFormat="1" ht="33" customHeight="1" spans="1:6">
      <c r="A106" s="11">
        <f t="shared" si="5"/>
        <v>96</v>
      </c>
      <c r="B106" s="11">
        <f t="shared" si="6"/>
        <v>28</v>
      </c>
      <c r="C106" s="14" t="s">
        <v>263</v>
      </c>
      <c r="D106" s="15"/>
      <c r="E106" s="18" t="s">
        <v>153</v>
      </c>
      <c r="F106" s="19"/>
    </row>
    <row r="107" s="2" customFormat="1" ht="33" customHeight="1" spans="1:6">
      <c r="A107" s="11">
        <f>ROW()-11</f>
        <v>96</v>
      </c>
      <c r="B107" s="11">
        <f>ROW()-94</f>
        <v>13</v>
      </c>
      <c r="C107" s="12" t="s">
        <v>264</v>
      </c>
      <c r="D107" s="11"/>
      <c r="E107" s="18" t="s">
        <v>157</v>
      </c>
      <c r="F107" s="19"/>
    </row>
    <row r="108" s="2" customFormat="1" ht="33" customHeight="1" spans="1:6">
      <c r="A108" s="11">
        <f>ROW()-11</f>
        <v>97</v>
      </c>
      <c r="B108" s="11">
        <f>ROW()-94</f>
        <v>14</v>
      </c>
      <c r="C108" s="12" t="s">
        <v>265</v>
      </c>
      <c r="D108" s="11"/>
      <c r="E108" s="18" t="s">
        <v>157</v>
      </c>
      <c r="F108" s="19"/>
    </row>
    <row r="109" s="2" customFormat="1" ht="33" customHeight="1" spans="1:6">
      <c r="A109" s="11">
        <f>ROW()-11</f>
        <v>98</v>
      </c>
      <c r="B109" s="11">
        <f>ROW()-94</f>
        <v>15</v>
      </c>
      <c r="C109" s="12" t="s">
        <v>266</v>
      </c>
      <c r="D109" s="11"/>
      <c r="E109" s="18" t="s">
        <v>157</v>
      </c>
      <c r="F109" s="19"/>
    </row>
    <row r="110" s="2" customFormat="1" ht="33" customHeight="1" spans="1:6">
      <c r="A110" s="11">
        <f>ROW()-12</f>
        <v>98</v>
      </c>
      <c r="B110" s="11">
        <f>ROW()-102</f>
        <v>8</v>
      </c>
      <c r="C110" s="12" t="s">
        <v>267</v>
      </c>
      <c r="D110" s="11"/>
      <c r="E110" s="18" t="s">
        <v>153</v>
      </c>
      <c r="F110" s="19"/>
    </row>
    <row r="111" s="2" customFormat="1" ht="33" customHeight="1" spans="1:6">
      <c r="A111" s="11">
        <f t="shared" ref="A111:A132" si="7">ROW()-13</f>
        <v>98</v>
      </c>
      <c r="B111" s="11">
        <f t="shared" ref="B111:B132" si="8">ROW()-116</f>
        <v>-5</v>
      </c>
      <c r="C111" s="14" t="s">
        <v>268</v>
      </c>
      <c r="D111" s="15"/>
      <c r="E111" s="18" t="s">
        <v>186</v>
      </c>
      <c r="F111" s="19"/>
    </row>
    <row r="112" s="2" customFormat="1" ht="33" customHeight="1" spans="1:6">
      <c r="A112" s="11">
        <f t="shared" si="7"/>
        <v>99</v>
      </c>
      <c r="B112" s="11">
        <f t="shared" si="8"/>
        <v>-4</v>
      </c>
      <c r="C112" s="14" t="s">
        <v>269</v>
      </c>
      <c r="D112" s="15"/>
      <c r="E112" s="18" t="s">
        <v>186</v>
      </c>
      <c r="F112" s="19"/>
    </row>
    <row r="113" s="2" customFormat="1" ht="33" customHeight="1" spans="1:6">
      <c r="A113" s="11">
        <f t="shared" si="7"/>
        <v>100</v>
      </c>
      <c r="B113" s="11">
        <f t="shared" si="8"/>
        <v>-3</v>
      </c>
      <c r="C113" s="14" t="s">
        <v>270</v>
      </c>
      <c r="D113" s="15"/>
      <c r="E113" s="18" t="s">
        <v>186</v>
      </c>
      <c r="F113" s="19"/>
    </row>
    <row r="114" s="2" customFormat="1" ht="33" customHeight="1" spans="1:6">
      <c r="A114" s="11">
        <f t="shared" si="7"/>
        <v>101</v>
      </c>
      <c r="B114" s="11">
        <f t="shared" si="8"/>
        <v>-2</v>
      </c>
      <c r="C114" s="14" t="s">
        <v>271</v>
      </c>
      <c r="D114" s="15"/>
      <c r="E114" s="18" t="s">
        <v>186</v>
      </c>
      <c r="F114" s="19"/>
    </row>
    <row r="115" s="2" customFormat="1" ht="33" customHeight="1" spans="1:6">
      <c r="A115" s="11">
        <f t="shared" si="7"/>
        <v>102</v>
      </c>
      <c r="B115" s="11">
        <f t="shared" si="8"/>
        <v>-1</v>
      </c>
      <c r="C115" s="14" t="s">
        <v>272</v>
      </c>
      <c r="D115" s="15"/>
      <c r="E115" s="18" t="s">
        <v>186</v>
      </c>
      <c r="F115" s="19"/>
    </row>
    <row r="116" s="2" customFormat="1" ht="33" customHeight="1" spans="1:6">
      <c r="A116" s="11">
        <f t="shared" si="7"/>
        <v>103</v>
      </c>
      <c r="B116" s="11">
        <f t="shared" si="8"/>
        <v>0</v>
      </c>
      <c r="C116" s="14" t="s">
        <v>273</v>
      </c>
      <c r="D116" s="15"/>
      <c r="E116" s="18" t="s">
        <v>186</v>
      </c>
      <c r="F116" s="19"/>
    </row>
    <row r="117" s="2" customFormat="1" ht="33" customHeight="1" spans="1:6">
      <c r="A117" s="11">
        <f t="shared" si="7"/>
        <v>104</v>
      </c>
      <c r="B117" s="11">
        <f t="shared" si="8"/>
        <v>1</v>
      </c>
      <c r="C117" s="14" t="s">
        <v>274</v>
      </c>
      <c r="D117" s="15"/>
      <c r="E117" s="18" t="s">
        <v>186</v>
      </c>
      <c r="F117" s="19"/>
    </row>
    <row r="118" s="2" customFormat="1" ht="33" customHeight="1" spans="1:6">
      <c r="A118" s="11">
        <f t="shared" si="7"/>
        <v>105</v>
      </c>
      <c r="B118" s="11">
        <f t="shared" si="8"/>
        <v>2</v>
      </c>
      <c r="C118" s="14" t="s">
        <v>275</v>
      </c>
      <c r="D118" s="15"/>
      <c r="E118" s="18" t="s">
        <v>186</v>
      </c>
      <c r="F118" s="19"/>
    </row>
    <row r="119" s="2" customFormat="1" ht="33" customHeight="1" spans="1:6">
      <c r="A119" s="11">
        <f t="shared" si="7"/>
        <v>106</v>
      </c>
      <c r="B119" s="11">
        <f t="shared" si="8"/>
        <v>3</v>
      </c>
      <c r="C119" s="14" t="s">
        <v>276</v>
      </c>
      <c r="D119" s="15"/>
      <c r="E119" s="18" t="s">
        <v>186</v>
      </c>
      <c r="F119" s="19"/>
    </row>
    <row r="120" s="2" customFormat="1" ht="33" customHeight="1" spans="1:6">
      <c r="A120" s="11">
        <f t="shared" si="7"/>
        <v>107</v>
      </c>
      <c r="B120" s="11">
        <f t="shared" si="8"/>
        <v>4</v>
      </c>
      <c r="C120" s="14" t="s">
        <v>277</v>
      </c>
      <c r="D120" s="15"/>
      <c r="E120" s="18" t="s">
        <v>186</v>
      </c>
      <c r="F120" s="19"/>
    </row>
    <row r="121" s="2" customFormat="1" ht="33" customHeight="1" spans="1:6">
      <c r="A121" s="11">
        <f t="shared" si="7"/>
        <v>108</v>
      </c>
      <c r="B121" s="11">
        <f t="shared" si="8"/>
        <v>5</v>
      </c>
      <c r="C121" s="14" t="s">
        <v>278</v>
      </c>
      <c r="D121" s="15"/>
      <c r="E121" s="18" t="s">
        <v>186</v>
      </c>
      <c r="F121" s="19"/>
    </row>
    <row r="122" s="2" customFormat="1" ht="33" customHeight="1" spans="1:6">
      <c r="A122" s="11">
        <f t="shared" si="7"/>
        <v>109</v>
      </c>
      <c r="B122" s="11">
        <f t="shared" si="8"/>
        <v>6</v>
      </c>
      <c r="C122" s="14" t="s">
        <v>279</v>
      </c>
      <c r="D122" s="15"/>
      <c r="E122" s="18" t="s">
        <v>186</v>
      </c>
      <c r="F122" s="19"/>
    </row>
    <row r="123" s="2" customFormat="1" ht="33" customHeight="1" spans="1:6">
      <c r="A123" s="11">
        <f t="shared" si="7"/>
        <v>110</v>
      </c>
      <c r="B123" s="11">
        <f t="shared" si="8"/>
        <v>7</v>
      </c>
      <c r="C123" s="14" t="s">
        <v>280</v>
      </c>
      <c r="D123" s="15"/>
      <c r="E123" s="18" t="s">
        <v>186</v>
      </c>
      <c r="F123" s="19"/>
    </row>
    <row r="124" s="2" customFormat="1" ht="33" customHeight="1" spans="1:6">
      <c r="A124" s="11">
        <f t="shared" si="7"/>
        <v>111</v>
      </c>
      <c r="B124" s="11">
        <f t="shared" si="8"/>
        <v>8</v>
      </c>
      <c r="C124" s="14" t="s">
        <v>281</v>
      </c>
      <c r="D124" s="15"/>
      <c r="E124" s="18" t="s">
        <v>186</v>
      </c>
      <c r="F124" s="19"/>
    </row>
    <row r="125" s="2" customFormat="1" ht="33" customHeight="1" spans="1:6">
      <c r="A125" s="11">
        <f t="shared" si="7"/>
        <v>112</v>
      </c>
      <c r="B125" s="11">
        <f t="shared" si="8"/>
        <v>9</v>
      </c>
      <c r="C125" s="14" t="s">
        <v>282</v>
      </c>
      <c r="D125" s="15"/>
      <c r="E125" s="18" t="s">
        <v>186</v>
      </c>
      <c r="F125" s="19"/>
    </row>
    <row r="126" s="2" customFormat="1" ht="33" customHeight="1" spans="1:6">
      <c r="A126" s="11">
        <f t="shared" si="7"/>
        <v>113</v>
      </c>
      <c r="B126" s="11">
        <f t="shared" si="8"/>
        <v>10</v>
      </c>
      <c r="C126" s="14" t="s">
        <v>283</v>
      </c>
      <c r="D126" s="15"/>
      <c r="E126" s="18" t="s">
        <v>186</v>
      </c>
      <c r="F126" s="19"/>
    </row>
    <row r="127" s="2" customFormat="1" ht="33" customHeight="1" spans="1:6">
      <c r="A127" s="11">
        <f t="shared" si="7"/>
        <v>114</v>
      </c>
      <c r="B127" s="11">
        <f t="shared" si="8"/>
        <v>11</v>
      </c>
      <c r="C127" s="14" t="s">
        <v>284</v>
      </c>
      <c r="D127" s="15"/>
      <c r="E127" s="18" t="s">
        <v>186</v>
      </c>
      <c r="F127" s="19"/>
    </row>
    <row r="128" s="2" customFormat="1" ht="33" customHeight="1" spans="1:6">
      <c r="A128" s="11">
        <f t="shared" si="7"/>
        <v>115</v>
      </c>
      <c r="B128" s="11">
        <f t="shared" si="8"/>
        <v>12</v>
      </c>
      <c r="C128" s="14" t="s">
        <v>285</v>
      </c>
      <c r="D128" s="15"/>
      <c r="E128" s="18" t="s">
        <v>186</v>
      </c>
      <c r="F128" s="19"/>
    </row>
    <row r="129" s="2" customFormat="1" ht="33" customHeight="1" spans="1:6">
      <c r="A129" s="11">
        <f t="shared" si="7"/>
        <v>116</v>
      </c>
      <c r="B129" s="11">
        <f t="shared" si="8"/>
        <v>13</v>
      </c>
      <c r="C129" s="14" t="s">
        <v>286</v>
      </c>
      <c r="D129" s="15"/>
      <c r="E129" s="18" t="s">
        <v>186</v>
      </c>
      <c r="F129" s="19"/>
    </row>
    <row r="130" s="2" customFormat="1" ht="33" customHeight="1" spans="1:6">
      <c r="A130" s="11">
        <f t="shared" si="7"/>
        <v>117</v>
      </c>
      <c r="B130" s="11">
        <f t="shared" si="8"/>
        <v>14</v>
      </c>
      <c r="C130" s="14" t="s">
        <v>287</v>
      </c>
      <c r="D130" s="15"/>
      <c r="E130" s="18" t="s">
        <v>186</v>
      </c>
      <c r="F130" s="19"/>
    </row>
    <row r="131" s="2" customFormat="1" ht="33" customHeight="1" spans="1:6">
      <c r="A131" s="11">
        <f t="shared" si="7"/>
        <v>118</v>
      </c>
      <c r="B131" s="11">
        <f t="shared" si="8"/>
        <v>15</v>
      </c>
      <c r="C131" s="14" t="s">
        <v>288</v>
      </c>
      <c r="D131" s="15"/>
      <c r="E131" s="18" t="s">
        <v>186</v>
      </c>
      <c r="F131" s="19"/>
    </row>
    <row r="132" s="2" customFormat="1" ht="33" customHeight="1" spans="1:6">
      <c r="A132" s="11">
        <f t="shared" si="7"/>
        <v>119</v>
      </c>
      <c r="B132" s="11">
        <f t="shared" si="8"/>
        <v>16</v>
      </c>
      <c r="C132" s="14" t="s">
        <v>289</v>
      </c>
      <c r="D132" s="15"/>
      <c r="E132" s="18" t="s">
        <v>186</v>
      </c>
      <c r="F132" s="19"/>
    </row>
    <row r="133" s="2" customFormat="1" ht="33" customHeight="1" spans="1:6">
      <c r="A133" s="11">
        <f>ROW()-14</f>
        <v>119</v>
      </c>
      <c r="B133" s="11">
        <f>ROW()-141</f>
        <v>-8</v>
      </c>
      <c r="C133" s="12" t="s">
        <v>290</v>
      </c>
      <c r="D133" s="11"/>
      <c r="E133" s="18" t="s">
        <v>186</v>
      </c>
      <c r="F133" s="19"/>
    </row>
    <row r="134" s="2" customFormat="1" ht="33" customHeight="1" spans="1:6">
      <c r="A134" s="11">
        <f t="shared" ref="A134:A143" si="9">ROW()-15</f>
        <v>119</v>
      </c>
      <c r="B134" s="11">
        <f t="shared" ref="B134:B143" si="10">ROW()-145</f>
        <v>-11</v>
      </c>
      <c r="C134" s="12"/>
      <c r="D134" s="11"/>
      <c r="E134" s="18" t="s">
        <v>186</v>
      </c>
      <c r="F134" s="19"/>
    </row>
    <row r="135" s="2" customFormat="1" ht="33" customHeight="1" spans="1:6">
      <c r="A135" s="11">
        <f t="shared" si="9"/>
        <v>120</v>
      </c>
      <c r="B135" s="11">
        <f t="shared" si="10"/>
        <v>-10</v>
      </c>
      <c r="C135" s="12"/>
      <c r="D135" s="11"/>
      <c r="E135" s="18" t="s">
        <v>186</v>
      </c>
      <c r="F135" s="19"/>
    </row>
    <row r="136" s="2" customFormat="1" ht="33" customHeight="1" spans="1:6">
      <c r="A136" s="11">
        <f t="shared" si="9"/>
        <v>121</v>
      </c>
      <c r="B136" s="11">
        <f t="shared" si="10"/>
        <v>-9</v>
      </c>
      <c r="C136" s="12"/>
      <c r="D136" s="11"/>
      <c r="E136" s="18" t="s">
        <v>186</v>
      </c>
      <c r="F136" s="19"/>
    </row>
    <row r="137" ht="33" customHeight="1" spans="1:6">
      <c r="A137" s="11">
        <f t="shared" si="9"/>
        <v>122</v>
      </c>
      <c r="B137" s="11">
        <f t="shared" si="10"/>
        <v>-8</v>
      </c>
      <c r="C137" s="12"/>
      <c r="D137" s="11"/>
      <c r="E137" s="18" t="s">
        <v>186</v>
      </c>
      <c r="F137" s="19"/>
    </row>
    <row r="138" ht="33" customHeight="1" spans="1:6">
      <c r="A138" s="11">
        <f t="shared" si="9"/>
        <v>123</v>
      </c>
      <c r="B138" s="11">
        <f t="shared" si="10"/>
        <v>-7</v>
      </c>
      <c r="C138" s="12"/>
      <c r="D138" s="11"/>
      <c r="E138" s="18" t="s">
        <v>186</v>
      </c>
      <c r="F138" s="19"/>
    </row>
    <row r="139" ht="33" customHeight="1" spans="1:6">
      <c r="A139" s="11">
        <f t="shared" si="9"/>
        <v>124</v>
      </c>
      <c r="B139" s="11">
        <f t="shared" si="10"/>
        <v>-6</v>
      </c>
      <c r="C139" s="12"/>
      <c r="D139" s="11"/>
      <c r="E139" s="18" t="s">
        <v>186</v>
      </c>
      <c r="F139" s="19"/>
    </row>
    <row r="140" ht="33" customHeight="1" spans="1:6">
      <c r="A140" s="11">
        <f t="shared" si="9"/>
        <v>125</v>
      </c>
      <c r="B140" s="11">
        <f t="shared" si="10"/>
        <v>-5</v>
      </c>
      <c r="C140" s="12"/>
      <c r="D140" s="11"/>
      <c r="E140" s="18" t="s">
        <v>186</v>
      </c>
      <c r="F140" s="19"/>
    </row>
    <row r="141" ht="33" customHeight="1" spans="1:6">
      <c r="A141" s="11">
        <f t="shared" si="9"/>
        <v>126</v>
      </c>
      <c r="B141" s="11">
        <f t="shared" si="10"/>
        <v>-4</v>
      </c>
      <c r="C141" s="12"/>
      <c r="D141" s="11"/>
      <c r="E141" s="18" t="s">
        <v>186</v>
      </c>
      <c r="F141" s="19"/>
    </row>
    <row r="142" ht="33" customHeight="1" spans="1:6">
      <c r="A142" s="11">
        <f t="shared" si="9"/>
        <v>127</v>
      </c>
      <c r="B142" s="11">
        <f t="shared" si="10"/>
        <v>-3</v>
      </c>
      <c r="C142" s="12"/>
      <c r="D142" s="11"/>
      <c r="E142" s="18" t="s">
        <v>186</v>
      </c>
      <c r="F142" s="19"/>
    </row>
    <row r="143" ht="33" customHeight="1" spans="1:6">
      <c r="A143" s="11">
        <f t="shared" si="9"/>
        <v>128</v>
      </c>
      <c r="B143" s="11">
        <f t="shared" si="10"/>
        <v>-2</v>
      </c>
      <c r="C143" s="12"/>
      <c r="D143" s="11"/>
      <c r="E143" s="18" t="s">
        <v>186</v>
      </c>
      <c r="F143" s="19"/>
    </row>
  </sheetData>
  <sortState ref="A4:F143">
    <sortCondition ref="D4:D143"/>
  </sortState>
  <mergeCells count="2">
    <mergeCell ref="A1:F1"/>
    <mergeCell ref="A3:B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市审计局技术支持员</cp:lastModifiedBy>
  <dcterms:created xsi:type="dcterms:W3CDTF">2015-06-07T02:19:00Z</dcterms:created>
  <dcterms:modified xsi:type="dcterms:W3CDTF">2022-11-01T11:36:28Z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1D1C3E09E07947D99D96DB1017CD9A66</vt:lpwstr>
  </property>
  <property fmtid="{D5CDD505-2E9C-101B-9397-08002B2CF9AE}" pid="3" name="KSOProductBuildVer">
    <vt:lpwstr>2052-11.8.2.10624</vt:lpwstr>
  </property>
</Properties>
</file>